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160" yWindow="0" windowWidth="36960" windowHeight="22500" tabRatio="500"/>
  </bookViews>
  <sheets>
    <sheet name="Cat 2 Equipment Checklist" sheetId="1" r:id="rId1"/>
  </sheets>
  <definedNames>
    <definedName name="_xlnm.Print_Area" localSheetId="0">'Cat 2 Equipment Checklist'!$A$1:$J$108</definedName>
    <definedName name="_xlnm.Print_Titles" localSheetId="0">'Cat 2 Equipment Checklist'!$A$4:$IU$4</definedName>
    <definedName name="_xlnm.Print_Area" localSheetId="0">'Cat 2 Equipment Checklist'!$A$1:$J$108</definedName>
    <definedName name="_xlnm.Print_Titles" localSheetId="0">'Cat 2 Equipment Checklist'!$4:$4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1" l="1"/>
  <c r="J8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8" i="1"/>
</calcChain>
</file>

<file path=xl/sharedStrings.xml><?xml version="1.0" encoding="utf-8"?>
<sst xmlns="http://schemas.openxmlformats.org/spreadsheetml/2006/main" count="473" uniqueCount="314">
  <si>
    <t>Category 2 - Equipment Checklist</t>
  </si>
  <si>
    <t>C - CONFIRMED, OW - OWNER, AS - AS SUPPLY, P- PENDING</t>
  </si>
  <si>
    <t>AFY Required Equipment</t>
  </si>
  <si>
    <t>Reg</t>
  </si>
  <si>
    <t>Equipment</t>
  </si>
  <si>
    <t>Reg Qty</t>
  </si>
  <si>
    <t>Reg Notes</t>
  </si>
  <si>
    <t>Qn</t>
  </si>
  <si>
    <t>Equipment Name</t>
  </si>
  <si>
    <t>SKU</t>
  </si>
  <si>
    <t>Unit Price</t>
  </si>
  <si>
    <t>Total Price</t>
  </si>
  <si>
    <t>3.07.4</t>
  </si>
  <si>
    <t>Companionway securing method</t>
  </si>
  <si>
    <t>Assume std install</t>
  </si>
  <si>
    <t>4.14.4</t>
  </si>
  <si>
    <t>Toe rail</t>
  </si>
  <si>
    <t>3.16.2</t>
  </si>
  <si>
    <t>Lee Cloths</t>
  </si>
  <si>
    <t>3.17.4</t>
  </si>
  <si>
    <t>"Remember to turn off gas sign"</t>
  </si>
  <si>
    <t>Standard</t>
  </si>
  <si>
    <t>3.18.4</t>
  </si>
  <si>
    <t>Emergency Drinking Water</t>
  </si>
  <si>
    <t>9 L / Pers</t>
  </si>
  <si>
    <t>Supply prior to event</t>
  </si>
  <si>
    <t>3.19.1</t>
  </si>
  <si>
    <t>Handholds below deck</t>
  </si>
  <si>
    <t>3.20.1</t>
  </si>
  <si>
    <t>Manual Bilge Pumps (min 25mm suction bore)</t>
  </si>
  <si>
    <t>Jabsco J30-106</t>
  </si>
  <si>
    <t>3.20.9</t>
  </si>
  <si>
    <t>8 Litre Bucket</t>
  </si>
  <si>
    <t>Propylene Barrel</t>
  </si>
  <si>
    <t>3.21.1</t>
  </si>
  <si>
    <t>Perm Installed Magnetic Compass (not Elec)</t>
  </si>
  <si>
    <t>3.21.2</t>
  </si>
  <si>
    <t>Spare Magnetic Compass</t>
  </si>
  <si>
    <t>Iris 50</t>
  </si>
  <si>
    <t>Usable, compact, stabilised</t>
  </si>
  <si>
    <t>CIR502</t>
  </si>
  <si>
    <t>3.23.4</t>
  </si>
  <si>
    <t>Reserve Nav Lights</t>
  </si>
  <si>
    <t>2 x Navisafe Tricolour</t>
  </si>
  <si>
    <t>LED, bright, easy to mount</t>
  </si>
  <si>
    <t>MNAV 26</t>
  </si>
  <si>
    <t>3.23.5</t>
  </si>
  <si>
    <t>Spare Bulbs</t>
  </si>
  <si>
    <t>Not required for LED arrays</t>
  </si>
  <si>
    <t>NA</t>
  </si>
  <si>
    <t>Not required for Navisafe</t>
  </si>
  <si>
    <t>3.25.1</t>
  </si>
  <si>
    <t>HF Radio (with DSC)</t>
  </si>
  <si>
    <t>ICOM MC-801E</t>
  </si>
  <si>
    <t>This model has DSC</t>
  </si>
  <si>
    <t>VHF Radio (with DSC, 25W Min, masthead antenna)</t>
  </si>
  <si>
    <t>Assume std install with masthead antenns</t>
  </si>
  <si>
    <t>3.25.2 /.6</t>
  </si>
  <si>
    <t>Handheld VHF (5W Min)</t>
  </si>
  <si>
    <t>IC-M23</t>
  </si>
  <si>
    <t>IC M23</t>
  </si>
  <si>
    <t>IC-M91D DSC Capable</t>
  </si>
  <si>
    <t>IC M91D</t>
  </si>
  <si>
    <t>3.25.5</t>
  </si>
  <si>
    <t>Emergency HF Antenna</t>
  </si>
  <si>
    <t>Moonraker 18B</t>
  </si>
  <si>
    <t>18B</t>
  </si>
  <si>
    <t>Emergency VHF Antenna</t>
  </si>
  <si>
    <t>P</t>
  </si>
  <si>
    <t>Emergency Antenna Kit</t>
  </si>
  <si>
    <t>70009N</t>
  </si>
  <si>
    <t>3.25.7</t>
  </si>
  <si>
    <t>Radio receiver for weather</t>
  </si>
  <si>
    <t>3.26.1</t>
  </si>
  <si>
    <t>Sealed Batteries</t>
  </si>
  <si>
    <t>Separate Start Battery</t>
  </si>
  <si>
    <t>3.27.1</t>
  </si>
  <si>
    <t>Barometer</t>
  </si>
  <si>
    <t>Plastimo Range</t>
  </si>
  <si>
    <t>4.01.2</t>
  </si>
  <si>
    <t>Sail Number Sheet</t>
  </si>
  <si>
    <t>Plugs for all through hull fittings</t>
  </si>
  <si>
    <t>1 each through hull fitting</t>
  </si>
  <si>
    <t>Soft wood plugs</t>
  </si>
  <si>
    <t>4.03.1</t>
  </si>
  <si>
    <t>Anchor Points - Jack Stays</t>
  </si>
  <si>
    <t>4.03.2</t>
  </si>
  <si>
    <t>Anchor Points - Clip Points</t>
  </si>
  <si>
    <t>2/3 crew</t>
  </si>
  <si>
    <t>4.04.1</t>
  </si>
  <si>
    <t>Fire Extinguishers</t>
  </si>
  <si>
    <t>Fire Extinguisher 1kg - 1A:10B(E)</t>
  </si>
  <si>
    <t>Safety Fire Blanket</t>
  </si>
  <si>
    <t>4.05.1</t>
  </si>
  <si>
    <t>Anchor Primary</t>
  </si>
  <si>
    <t>Refer Table 2 and 3.   Assume existing equipment TBC</t>
  </si>
  <si>
    <t>Anchor Chain and Warp - Primary</t>
  </si>
  <si>
    <t>10m x 10mm chain + 50m x 16mm nylon</t>
  </si>
  <si>
    <t>Anchor Secondary</t>
  </si>
  <si>
    <t>Anchor Chain and Warp - Secondary</t>
  </si>
  <si>
    <t>2m x 10mm chain + 40m x 16mm nylon</t>
  </si>
  <si>
    <t>4.06.1</t>
  </si>
  <si>
    <t>Floating flashlight</t>
  </si>
  <si>
    <t>Dolphin Torch (LED)</t>
  </si>
  <si>
    <t>Floating flashlight suitable for signalling</t>
  </si>
  <si>
    <t>Signal and search capability</t>
  </si>
  <si>
    <t>Exposure Marine MOB</t>
  </si>
  <si>
    <t>Meets requirement, powerful search, and MOB application</t>
  </si>
  <si>
    <t>EXPMAR MOB</t>
  </si>
  <si>
    <t>4.07.2</t>
  </si>
  <si>
    <t>First Aid Manual</t>
  </si>
  <si>
    <t>On Board Medical Emergency Handbook</t>
  </si>
  <si>
    <t>Accepted by YA</t>
  </si>
  <si>
    <t>4.07.4</t>
  </si>
  <si>
    <t>Medical Kit</t>
  </si>
  <si>
    <t xml:space="preserve">Ocean Racing First Aid Kit 2013 Cat 1+2 </t>
  </si>
  <si>
    <t>Note that this excludes the prescription medications that the owner will need to source</t>
  </si>
  <si>
    <t>74302N</t>
  </si>
  <si>
    <t>Foghorn</t>
  </si>
  <si>
    <t>Ecoblast Rechargeable Signal Horn Kit</t>
  </si>
  <si>
    <t>No expiry date on cylinders</t>
  </si>
  <si>
    <t>4.10.1</t>
  </si>
  <si>
    <t>Charts</t>
  </si>
  <si>
    <t>As per SI</t>
  </si>
  <si>
    <t>Plotting Equipment</t>
  </si>
  <si>
    <t>BB Single Dividers (7")</t>
  </si>
  <si>
    <t>Parallel Rule</t>
  </si>
  <si>
    <t>List of Lights</t>
  </si>
  <si>
    <t>Not required - charts include light details</t>
  </si>
  <si>
    <t>4.10.2</t>
  </si>
  <si>
    <t>International Collision Regulations</t>
  </si>
  <si>
    <t>4.10.3</t>
  </si>
  <si>
    <t>YA Racing Rules</t>
  </si>
  <si>
    <t>4.11.1</t>
  </si>
  <si>
    <t>GPS</t>
  </si>
  <si>
    <t>Permanently installed</t>
  </si>
  <si>
    <t>4.11.2</t>
  </si>
  <si>
    <t>Handheld</t>
  </si>
  <si>
    <t>Depth Sounder</t>
  </si>
  <si>
    <t>4.14.1</t>
  </si>
  <si>
    <t>Emergency Tiller</t>
  </si>
  <si>
    <t>4.14.2</t>
  </si>
  <si>
    <t>Alternate Steering Method</t>
  </si>
  <si>
    <t>Drogue / SeaBrake</t>
  </si>
  <si>
    <t>Para Anchor Drogue</t>
  </si>
  <si>
    <t>Packs smaller, demonstrated greater drag than Burke</t>
  </si>
  <si>
    <t>4.15.1</t>
  </si>
  <si>
    <t>Tools</t>
  </si>
  <si>
    <t>Standard tools list to be agreed with owner</t>
  </si>
  <si>
    <t>Rig Removal Tool</t>
  </si>
  <si>
    <t>4.15.2</t>
  </si>
  <si>
    <t>Bosun Chair or Harness</t>
  </si>
  <si>
    <t>Spinlock Mast Pro</t>
  </si>
  <si>
    <t>More comfortable than bosuns chair at sea</t>
  </si>
  <si>
    <t>4.15.3</t>
  </si>
  <si>
    <t>Sheathed Knife</t>
  </si>
  <si>
    <t>Wichard Fixed - Sheathed Knife (240 mm)</t>
  </si>
  <si>
    <t>Wichard knives performed best in our tests</t>
  </si>
  <si>
    <t>4.18.1 / 4.18.5</t>
  </si>
  <si>
    <t>EPIRB (GPS Capable)</t>
  </si>
  <si>
    <t>Ocean Signals EPIRB1</t>
  </si>
  <si>
    <t>Smaller footprint - Modern electronics</t>
  </si>
  <si>
    <t>4.19.1</t>
  </si>
  <si>
    <t>Liferaft</t>
  </si>
  <si>
    <t>RFD Life Raft - Capacity 8 Cruiser Container</t>
  </si>
  <si>
    <t>4.19.2/3</t>
  </si>
  <si>
    <t>Liferaft stowage solution</t>
  </si>
  <si>
    <t>4.20</t>
  </si>
  <si>
    <t>Grab Bag</t>
  </si>
  <si>
    <t>Used to store equipment not packed in raft and others</t>
  </si>
  <si>
    <t>ACR Rapid Ditch (Large)</t>
  </si>
  <si>
    <t>Well designed and floats</t>
  </si>
  <si>
    <t>4.21.1 (a)</t>
  </si>
  <si>
    <t>LifeBuoy - Perm Buoyancy - Yellow/Orange/Red</t>
  </si>
  <si>
    <t>YELLOW</t>
  </si>
  <si>
    <t>LIF220YA Horseshoe Life Buoy - YA Approved</t>
  </si>
  <si>
    <t>Daniamant L160 LED</t>
  </si>
  <si>
    <t>L160</t>
  </si>
  <si>
    <t xml:space="preserve"> Burke Drogue</t>
  </si>
  <si>
    <t>4.21.1 (b)</t>
  </si>
  <si>
    <t>DanBuoy (with whistle, drogue, light)</t>
  </si>
  <si>
    <t>JonBuoy Dan Buoy - White Case</t>
  </si>
  <si>
    <t>Best in tests</t>
  </si>
  <si>
    <t>SJON2005</t>
  </si>
  <si>
    <t>4.21.2</t>
  </si>
  <si>
    <t>See solution proposed at 4.21.1(a)</t>
  </si>
  <si>
    <t>4.21.5</t>
  </si>
  <si>
    <t>Flare Container</t>
  </si>
  <si>
    <t>RFD Large Flare Container</t>
  </si>
  <si>
    <t>Red Parachute</t>
  </si>
  <si>
    <t>Standard operation - price</t>
  </si>
  <si>
    <t>Red Hand</t>
  </si>
  <si>
    <t>Aurora Red Handflare</t>
  </si>
  <si>
    <t>White Hand</t>
  </si>
  <si>
    <t>Aurora White Collision - Warning</t>
  </si>
  <si>
    <t>Orange Smoke</t>
  </si>
  <si>
    <t>Aurora Orange Handsmoke</t>
  </si>
  <si>
    <t>Heaving Line</t>
  </si>
  <si>
    <t>Plastimo Heaving Line (throwing sock)</t>
  </si>
  <si>
    <t>"throwable" as compared to others</t>
  </si>
  <si>
    <t>MJLIN26</t>
  </si>
  <si>
    <t>4.24.1/3</t>
  </si>
  <si>
    <t>Storm Sails - Storm Jib</t>
  </si>
  <si>
    <t>Gale Sail</t>
  </si>
  <si>
    <t>hoist over furled headsail</t>
  </si>
  <si>
    <t>ATN</t>
  </si>
  <si>
    <t>Storm Sails - Tri Sail</t>
  </si>
  <si>
    <t>TBC</t>
  </si>
  <si>
    <t>Storm Sails - Heavy Weather Jib</t>
  </si>
  <si>
    <t>Drogue or Para Anchor</t>
  </si>
  <si>
    <t>Para Anchor - Bass Strait 18</t>
  </si>
  <si>
    <t>BASS</t>
  </si>
  <si>
    <t>4.26.1</t>
  </si>
  <si>
    <t>Crew Retreival Method from Water</t>
  </si>
  <si>
    <t>Burke Retriever Float</t>
  </si>
  <si>
    <t>Check halyard is long enough</t>
  </si>
  <si>
    <t>4.27.1</t>
  </si>
  <si>
    <t>V Sheet</t>
  </si>
  <si>
    <t>4.28.1</t>
  </si>
  <si>
    <t>Stowage Chart</t>
  </si>
  <si>
    <t>Provided as a service if required</t>
  </si>
  <si>
    <t>PFD</t>
  </si>
  <si>
    <t>1 per crew member, plus 10% spare</t>
  </si>
  <si>
    <t>Good value and meet all requirements, may be serviced locally</t>
  </si>
  <si>
    <t>5.01.1</t>
  </si>
  <si>
    <t>Inflatable &gt;150N - ISO 12402-3 or equiv</t>
  </si>
  <si>
    <t>5.01.4</t>
  </si>
  <si>
    <t>PFD - Crotch Strap, Whistle, Light</t>
  </si>
  <si>
    <t>5.03.1</t>
  </si>
  <si>
    <t>Strobe Light</t>
  </si>
  <si>
    <t>5.02.1</t>
  </si>
  <si>
    <t>Harness to AS 2227 or equiv</t>
  </si>
  <si>
    <t>Tether (&lt;2m)</t>
  </si>
  <si>
    <t>See 5.02.2</t>
  </si>
  <si>
    <t>5.02.2</t>
  </si>
  <si>
    <t>Tether - 3 Hook</t>
  </si>
  <si>
    <t>30% of crew</t>
  </si>
  <si>
    <t>Spinlock 3 Hook Tethers</t>
  </si>
  <si>
    <t>I have assumed this is crew supplied equipment.   The Spinlocks are the best and lowest price</t>
  </si>
  <si>
    <t>Jackstays</t>
  </si>
  <si>
    <t>To suit length of boat</t>
  </si>
  <si>
    <t>Easy install - glow line for vis at night</t>
  </si>
  <si>
    <t>5.05.1</t>
  </si>
  <si>
    <t>PLB</t>
  </si>
  <si>
    <t>1 per crewmember</t>
  </si>
  <si>
    <t>RescueMe PLB1</t>
  </si>
  <si>
    <t>Other Recommendations</t>
  </si>
  <si>
    <t>AIS</t>
  </si>
  <si>
    <t>Ensures you see and are see all ships, and when coupled with personal AIS, becomes an important MOB solution</t>
  </si>
  <si>
    <t>Select to integrate with your plotter</t>
  </si>
  <si>
    <t>Personal AIS</t>
  </si>
  <si>
    <t>Automatically activates providing steering  to the patient to all AIS and DSC vessels in the area</t>
  </si>
  <si>
    <t>Ocean Signals MOB1</t>
  </si>
  <si>
    <t>MOB1</t>
  </si>
  <si>
    <t>Personal head torch</t>
  </si>
  <si>
    <t>Exposure Marine XS</t>
  </si>
  <si>
    <t>light weight, red, worn around the neck</t>
  </si>
  <si>
    <t>EXPMAR XSR</t>
  </si>
  <si>
    <t>Sea Boots</t>
  </si>
  <si>
    <t>Sail Repair Kit</t>
  </si>
  <si>
    <t>Sailmakers Repair kit compiled bu Aus Sailmakers</t>
  </si>
  <si>
    <t>Everything you need to get you back to your friendly sailmaker</t>
  </si>
  <si>
    <t>AUSSRK-0</t>
  </si>
  <si>
    <t>Satellite Communications</t>
  </si>
  <si>
    <t>Some Cat 2 races use sat phone in lieu of HF</t>
  </si>
  <si>
    <t>Iridium Extreme 9575 - Full Kit</t>
  </si>
  <si>
    <t>Rugged Sat phone - best network</t>
  </si>
  <si>
    <t>IR-9575</t>
  </si>
  <si>
    <t>Satellite Data</t>
  </si>
  <si>
    <t>Iridium Go</t>
  </si>
  <si>
    <t>Satellite data  to your mobile devices - calls and data</t>
  </si>
  <si>
    <t>IR-GO</t>
  </si>
  <si>
    <t>Tracker</t>
  </si>
  <si>
    <t>Spot3 Tracker</t>
  </si>
  <si>
    <t>Track and publish your location on the web &amp; with emergency satellite texts</t>
  </si>
  <si>
    <t>SPOT3</t>
  </si>
  <si>
    <t>Other Services</t>
  </si>
  <si>
    <t>Delivery to Boat</t>
  </si>
  <si>
    <t>Hourly rate</t>
  </si>
  <si>
    <t>Total Quote</t>
  </si>
  <si>
    <t>Burke Yachtsman</t>
  </si>
  <si>
    <t>Light weight and effective holding - size to suit vessel</t>
  </si>
  <si>
    <t>Includes thimbles and splices - size to suit vessel</t>
  </si>
  <si>
    <t>All Australian Charts available</t>
  </si>
  <si>
    <t>Blue Book</t>
  </si>
  <si>
    <t>Garmin GPSMap 78sc</t>
  </si>
  <si>
    <t>KTI SA1G</t>
  </si>
  <si>
    <t>Lowest cost, 10 yr battery</t>
  </si>
  <si>
    <t>Comet Red Rocket Para Flare</t>
  </si>
  <si>
    <t>Sized to suit - recommended but not required if drogue is purchased for 14.4.2</t>
  </si>
  <si>
    <t>Standard Item</t>
  </si>
  <si>
    <t>Crewsaver Crewfit 165N</t>
  </si>
  <si>
    <t>5.01-.02</t>
  </si>
  <si>
    <t>Alt</t>
  </si>
  <si>
    <t>Barrett 2050</t>
  </si>
  <si>
    <t>Wichard Jackline</t>
  </si>
  <si>
    <t>These are the best on the market - smallest, best battery and GPS.</t>
  </si>
  <si>
    <t>Black Diamond Revolt</t>
  </si>
  <si>
    <t>Comment / Rationale</t>
  </si>
  <si>
    <t>Assume std install, available upon request</t>
  </si>
  <si>
    <t>Fortress FX series</t>
  </si>
  <si>
    <t>POA</t>
  </si>
  <si>
    <t>Lithium Batteries available upon request</t>
  </si>
  <si>
    <t>Custom item</t>
  </si>
  <si>
    <t>Available upon request</t>
  </si>
  <si>
    <t>Wichard</t>
  </si>
  <si>
    <t>Assume std install - parts available</t>
  </si>
  <si>
    <t>Note YA Special Reg</t>
  </si>
  <si>
    <t>Sample only - call for advice</t>
  </si>
  <si>
    <t>RWB618</t>
  </si>
  <si>
    <t>Burke Sea Brake</t>
  </si>
  <si>
    <t>Sized to suit vessell</t>
  </si>
  <si>
    <t>Solution tailored to vessel and preference</t>
  </si>
  <si>
    <t>All sizes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</si>
</sst>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$* #,##0.00_-;&quot;-$&quot;* #,##0.00_-;_-\$* \-??_-;_-@_-"/>
  </numFmts>
  <fonts count="14" x14ac:knownFonts="1"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11"/>
      <color indexed="63"/>
      <name val="Calibri"/>
    </font>
    <font>
      <sz val="11"/>
      <color indexed="63"/>
      <name val="Calibri"/>
    </font>
    <font>
      <b/>
      <sz val="11"/>
      <color indexed="9"/>
      <name val="Calibri"/>
    </font>
    <font>
      <sz val="11"/>
      <color indexed="9"/>
      <name val="Calibri"/>
    </font>
    <font>
      <b/>
      <sz val="14"/>
      <color theme="3" tint="-0.499984740745262"/>
      <name val="Calibri"/>
    </font>
    <font>
      <sz val="11"/>
      <color theme="3" tint="-0.499984740745262"/>
      <name val="Calibri"/>
    </font>
    <font>
      <u/>
      <sz val="11"/>
      <color theme="3" tint="-0.499984740745262"/>
      <name val="Calibri"/>
    </font>
    <font>
      <sz val="10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1"/>
      </patternFill>
    </fill>
    <fill>
      <patternFill patternType="solid">
        <fgColor indexed="54"/>
        <bgColor indexed="63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9">
    <xf numFmtId="0" fontId="0" fillId="0" borderId="0"/>
    <xf numFmtId="164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164" fontId="7" fillId="0" borderId="0" xfId="1" applyFont="1" applyFill="1" applyBorder="1" applyAlignment="1" applyProtection="1">
      <alignment vertical="center"/>
    </xf>
    <xf numFmtId="0" fontId="8" fillId="2" borderId="0" xfId="3" applyFont="1" applyFill="1" applyAlignment="1">
      <alignment horizontal="left" vertical="center"/>
    </xf>
    <xf numFmtId="0" fontId="8" fillId="2" borderId="0" xfId="3" applyFont="1" applyFill="1" applyAlignment="1">
      <alignment vertical="center" wrapText="1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horizontal="left" vertical="center" wrapText="1"/>
    </xf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 wrapText="1"/>
    </xf>
    <xf numFmtId="164" fontId="8" fillId="2" borderId="0" xfId="1" applyFont="1" applyFill="1" applyBorder="1" applyAlignment="1" applyProtection="1">
      <alignment vertical="center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vertical="center" wrapText="1"/>
    </xf>
    <xf numFmtId="0" fontId="8" fillId="3" borderId="0" xfId="3" applyFont="1" applyFill="1" applyAlignment="1">
      <alignment horizontal="left" vertical="center" wrapText="1"/>
    </xf>
    <xf numFmtId="164" fontId="8" fillId="3" borderId="0" xfId="1" applyFont="1" applyFill="1" applyBorder="1" applyAlignment="1" applyProtection="1">
      <alignment vertical="center" wrapText="1"/>
    </xf>
    <xf numFmtId="164" fontId="7" fillId="0" borderId="1" xfId="2" applyNumberFormat="1" applyFont="1" applyBorder="1" applyAlignment="1">
      <alignment vertical="center" wrapText="1"/>
    </xf>
    <xf numFmtId="0" fontId="10" fillId="0" borderId="0" xfId="3" applyFont="1" applyAlignment="1">
      <alignment horizontal="left" vertical="center"/>
    </xf>
    <xf numFmtId="164" fontId="7" fillId="0" borderId="0" xfId="1" applyFont="1" applyFill="1" applyBorder="1" applyAlignment="1" applyProtection="1">
      <alignment horizontal="center" vertical="center"/>
    </xf>
    <xf numFmtId="164" fontId="8" fillId="2" borderId="0" xfId="1" applyFont="1" applyFill="1" applyBorder="1" applyAlignment="1" applyProtection="1">
      <alignment horizontal="center" vertical="center"/>
    </xf>
    <xf numFmtId="164" fontId="8" fillId="3" borderId="0" xfId="1" applyFont="1" applyFill="1" applyBorder="1" applyAlignment="1" applyProtection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applyFont="1" applyBorder="1" applyAlignment="1">
      <alignment horizontal="left" vertical="center" wrapText="1"/>
    </xf>
    <xf numFmtId="0" fontId="11" fillId="0" borderId="3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vertical="center" wrapText="1"/>
    </xf>
    <xf numFmtId="0" fontId="7" fillId="0" borderId="3" xfId="3" applyFont="1" applyBorder="1" applyAlignment="1">
      <alignment vertical="center"/>
    </xf>
    <xf numFmtId="0" fontId="13" fillId="0" borderId="3" xfId="0" applyFont="1" applyBorder="1"/>
    <xf numFmtId="0" fontId="7" fillId="0" borderId="3" xfId="3" applyFont="1" applyBorder="1" applyAlignment="1">
      <alignment horizontal="left" vertical="center"/>
    </xf>
    <xf numFmtId="0" fontId="12" fillId="0" borderId="3" xfId="3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7" fillId="5" borderId="3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0" fontId="3" fillId="0" borderId="3" xfId="8" applyBorder="1" applyAlignment="1">
      <alignment horizontal="left" vertical="center" wrapText="1"/>
    </xf>
    <xf numFmtId="164" fontId="7" fillId="0" borderId="3" xfId="2" applyNumberFormat="1" applyFont="1" applyBorder="1" applyAlignment="1">
      <alignment horizontal="left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righ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7" fillId="4" borderId="3" xfId="2" applyFont="1" applyFill="1" applyBorder="1" applyAlignment="1">
      <alignment horizontal="left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left" vertical="center"/>
    </xf>
    <xf numFmtId="0" fontId="9" fillId="2" borderId="3" xfId="3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vertical="center" wrapText="1"/>
    </xf>
    <xf numFmtId="0" fontId="9" fillId="2" borderId="3" xfId="3" applyFont="1" applyFill="1" applyBorder="1" applyAlignment="1">
      <alignment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vertical="center"/>
    </xf>
    <xf numFmtId="0" fontId="9" fillId="3" borderId="3" xfId="3" applyFont="1" applyFill="1" applyBorder="1" applyAlignment="1">
      <alignment horizontal="left" vertical="center"/>
    </xf>
    <xf numFmtId="0" fontId="9" fillId="3" borderId="3" xfId="3" applyFont="1" applyFill="1" applyBorder="1" applyAlignment="1">
      <alignment horizontal="left" vertical="center" wrapText="1"/>
    </xf>
    <xf numFmtId="0" fontId="9" fillId="3" borderId="3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 wrapText="1"/>
    </xf>
    <xf numFmtId="0" fontId="6" fillId="0" borderId="3" xfId="3" applyFont="1" applyBorder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vertical="center" wrapText="1"/>
    </xf>
    <xf numFmtId="0" fontId="6" fillId="0" borderId="3" xfId="3" applyFont="1" applyBorder="1" applyAlignment="1">
      <alignment vertical="center"/>
    </xf>
  </cellXfs>
  <cellStyles count="9">
    <cellStyle name="Currency" xfId="1" builtinId="4"/>
    <cellStyle name="Excel Built-in Normal" xfId="3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Hyperlink" xfId="8" builtinId="8"/>
    <cellStyle name="Normal" xfId="0" builtinId="0"/>
    <cellStyle name="Normal 2" xfId="2"/>
  </cellStyles>
  <dxfs count="34"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6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color indexed="19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9C6500"/>
      <rgbColor rgb="00800080"/>
      <rgbColor rgb="00008080"/>
      <rgbColor rgb="00C0C0C0"/>
      <rgbColor rgb="00808080"/>
      <rgbColor rgb="009999FF"/>
      <rgbColor rgb="00953735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EB9C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0404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9</xdr:col>
      <xdr:colOff>660400</xdr:colOff>
      <xdr:row>1</xdr:row>
      <xdr:rowOff>108643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0" y="0"/>
          <a:ext cx="1511300" cy="337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dventuresafety.com.au/fishing-hunting/watches-cameras-gps/garmin-gpsmap-78sc-handheld/" TargetMode="External"/><Relationship Id="rId14" Type="http://schemas.openxmlformats.org/officeDocument/2006/relationships/hyperlink" Target="http://www.adventuresafety.com.au/search.php?search_query=seabrake" TargetMode="External"/><Relationship Id="rId15" Type="http://schemas.openxmlformats.org/officeDocument/2006/relationships/hyperlink" Target="http://www.adventuresafety.com.au/life-jackets/life-jacket-accessories/spinlock-mast-pro-harness-dw-mph/" TargetMode="External"/><Relationship Id="rId16" Type="http://schemas.openxmlformats.org/officeDocument/2006/relationships/hyperlink" Target="http://www.adventuresafety.com.au/safety-equipment-accessories/wichard-260mm-crewman-fluorescent-knife-sheath/" TargetMode="External"/><Relationship Id="rId17" Type="http://schemas.openxmlformats.org/officeDocument/2006/relationships/hyperlink" Target="http://www.adventuresafety.com.au/survive-at-sea-range/epirb1-from-ocean-signals/" TargetMode="External"/><Relationship Id="rId18" Type="http://schemas.openxmlformats.org/officeDocument/2006/relationships/hyperlink" Target="http://www.adventuresafety.com.au/liferafts/rfd-iso9650-1-liferaft-24hr-pack-4-6-8-10-or-12-man/" TargetMode="External"/><Relationship Id="rId19" Type="http://schemas.openxmlformats.org/officeDocument/2006/relationships/hyperlink" Target="http://www.adventuresafety.com.au/bags/acr-rapid-ditch-grab-bag/" TargetMode="External"/><Relationship Id="rId50" Type="http://schemas.openxmlformats.org/officeDocument/2006/relationships/hyperlink" Target="http://www.adventuresafety.com.au/beacons/kti-sa1g-safety-alert-epirb-with-gps/" TargetMode="External"/><Relationship Id="rId51" Type="http://schemas.openxmlformats.org/officeDocument/2006/relationships/hyperlink" Target="http://www.adventuresafety.com.au/life-jackets/inflatable/150n-yachtsman-harness-inflatable-pfd-automatic/" TargetMode="External"/><Relationship Id="rId52" Type="http://schemas.openxmlformats.org/officeDocument/2006/relationships/hyperlink" Target="http://www.adventuresafety.com.au/life-jackets/crewsaver-crewfit-165n-sport-auto-harness-navy-blue/" TargetMode="External"/><Relationship Id="rId53" Type="http://schemas.openxmlformats.org/officeDocument/2006/relationships/hyperlink" Target="http://www.adventuresafety.com.au/survive-at-sea-range/barrett-2050-hf-ssb-transceiver/" TargetMode="External"/><Relationship Id="rId54" Type="http://schemas.openxmlformats.org/officeDocument/2006/relationships/hyperlink" Target="http://www.adventuresafety.com.au/survive-at-sea-range/spinlock-safety-tethers-safety-lines/" TargetMode="External"/><Relationship Id="rId55" Type="http://schemas.openxmlformats.org/officeDocument/2006/relationships/hyperlink" Target="http://www.adventuresafety.com.au/safety-equipment-accessories/tethers-harnesses/wichard-lyfsafe-jackline-14m/" TargetMode="External"/><Relationship Id="rId56" Type="http://schemas.openxmlformats.org/officeDocument/2006/relationships/hyperlink" Target="http://www.adventuresafety.com.au/survive-at-sea-range/rescueme-plb-from-ocean-signals/" TargetMode="External"/><Relationship Id="rId57" Type="http://schemas.openxmlformats.org/officeDocument/2006/relationships/hyperlink" Target="http://www.adventuresafety.com.au/hiking-camping/black-diamond-revolt-headlamp-s13/" TargetMode="External"/><Relationship Id="rId58" Type="http://schemas.openxmlformats.org/officeDocument/2006/relationships/hyperlink" Target="http://www.adventuresafety.com.au/hardware/chart-plotting-instruments/bb-single-hand-divider-7-inch/" TargetMode="External"/><Relationship Id="rId59" Type="http://schemas.openxmlformats.org/officeDocument/2006/relationships/hyperlink" Target="http://www.adventuresafety.com.au/hardware/chart-plotting-instruments/parallel-rule-captain-fields-400mm/" TargetMode="External"/><Relationship Id="rId40" Type="http://schemas.openxmlformats.org/officeDocument/2006/relationships/hyperlink" Target="http://www.adventuresafety.com.au/survive-at-sea-range/mob1-ais-and-dsc-mob-retrieval-system-from-ocean-signals/" TargetMode="External"/><Relationship Id="rId41" Type="http://schemas.openxmlformats.org/officeDocument/2006/relationships/hyperlink" Target="http://www.adventuresafety.com.au/safety-equipment-accessories/exposure-marine-xs-light/" TargetMode="External"/><Relationship Id="rId42" Type="http://schemas.openxmlformats.org/officeDocument/2006/relationships/hyperlink" Target="http://www.adventuresafety.com.au/safety-equipment-accessories/sailmakers-sail-repair-kit/" TargetMode="External"/><Relationship Id="rId43" Type="http://schemas.openxmlformats.org/officeDocument/2006/relationships/hyperlink" Target="http://www.adventuresafety.com.au/electronics/iridium-extreme-9575-satellite-handset-full-kit/" TargetMode="External"/><Relationship Id="rId44" Type="http://schemas.openxmlformats.org/officeDocument/2006/relationships/hyperlink" Target="http://www.adventuresafety.com.au/electronics/iridium-go-satellite-device/" TargetMode="External"/><Relationship Id="rId45" Type="http://schemas.openxmlformats.org/officeDocument/2006/relationships/hyperlink" Target="http://www.adventuresafety.com.au/survive-at-sea-range/spot-gen3-satellite-gps-messenger/" TargetMode="External"/><Relationship Id="rId46" Type="http://schemas.openxmlformats.org/officeDocument/2006/relationships/hyperlink" Target="http://www.adventuresafety.com.au/books/first-aid/australian-first-aid/" TargetMode="External"/><Relationship Id="rId47" Type="http://schemas.openxmlformats.org/officeDocument/2006/relationships/hyperlink" Target="http://www.adventuresafety.com.au/safety-equipment-accessories/category-1-and-2-first-aid-kit-all-state-first-aid/" TargetMode="External"/><Relationship Id="rId48" Type="http://schemas.openxmlformats.org/officeDocument/2006/relationships/hyperlink" Target="http://www.adventuresafety.com.au/books/rya-royal-yachting-association/rya-international-regulations-for-preventing-collisions-at-sea/" TargetMode="External"/><Relationship Id="rId49" Type="http://schemas.openxmlformats.org/officeDocument/2006/relationships/hyperlink" Target="http://www.adventuresafety.com.au/books/sailing-racing-rules/ya-racing-rules-of-sailing-2013-2016/" TargetMode="External"/><Relationship Id="rId1" Type="http://schemas.openxmlformats.org/officeDocument/2006/relationships/hyperlink" Target="http://www.adventurehardware.com.au/plastimo-iris-50-compass/" TargetMode="External"/><Relationship Id="rId2" Type="http://schemas.openxmlformats.org/officeDocument/2006/relationships/hyperlink" Target="http://www.adventuresafety.com.au/safety-equipment-accessories/navisafe-navi-light-tri-colour/" TargetMode="External"/><Relationship Id="rId3" Type="http://schemas.openxmlformats.org/officeDocument/2006/relationships/hyperlink" Target="http://www.adventuresafety.com.au/electronics/radios/icom-ic-m801e-mf-hf-transceiver/" TargetMode="External"/><Relationship Id="rId4" Type="http://schemas.openxmlformats.org/officeDocument/2006/relationships/hyperlink" Target="http://www.adventuresafety.com.au/electronics/uniden-um425vhf-vhf-dsc-class-d-marine-radio/" TargetMode="External"/><Relationship Id="rId5" Type="http://schemas.openxmlformats.org/officeDocument/2006/relationships/hyperlink" Target="http://www.adventuresafety.com.au/electronics/radios/icom-ic-m23-floatn-flash-handheld-vhf-radio/" TargetMode="External"/><Relationship Id="rId6" Type="http://schemas.openxmlformats.org/officeDocument/2006/relationships/hyperlink" Target="http://www.adventuresafety.com.au/electronics/radios/icom-ic-m91d-marine-handheld-vhf-radio-w-built-in-dsc-gps/" TargetMode="External"/><Relationship Id="rId7" Type="http://schemas.openxmlformats.org/officeDocument/2006/relationships/hyperlink" Target="http://www.moonraker.com.au/" TargetMode="External"/><Relationship Id="rId8" Type="http://schemas.openxmlformats.org/officeDocument/2006/relationships/hyperlink" Target="http://www.adventurehardware.com.au/plastimo-3-barometer-sealed/" TargetMode="External"/><Relationship Id="rId9" Type="http://schemas.openxmlformats.org/officeDocument/2006/relationships/hyperlink" Target="http://www.adventuresafety.com.au/safety-equipment-accessories/other-items/rfd-abe-1-0-kg-fire-extinguisher-metal-bracket/" TargetMode="External"/><Relationship Id="rId30" Type="http://schemas.openxmlformats.org/officeDocument/2006/relationships/hyperlink" Target="http://www.adventuresafety.com.au/safety-equipment-accessories/boat-safety/atn-gale-sail/" TargetMode="External"/><Relationship Id="rId31" Type="http://schemas.openxmlformats.org/officeDocument/2006/relationships/hyperlink" Target="http://www.adventuresafety.com.au/safety-equipment-accessories/other-items/para-anchor-bass-strait-18-18ft/" TargetMode="External"/><Relationship Id="rId32" Type="http://schemas.openxmlformats.org/officeDocument/2006/relationships/hyperlink" Target="http://www.adventuresafety.com.au/safety-equipment-accessories/burke-retriever-float-lifesling-and-stowbag/" TargetMode="External"/><Relationship Id="rId33" Type="http://schemas.openxmlformats.org/officeDocument/2006/relationships/hyperlink" Target="http://www.adventuresafety.com.au/water/rfd-v-distress-sheet/" TargetMode="External"/><Relationship Id="rId34" Type="http://schemas.openxmlformats.org/officeDocument/2006/relationships/hyperlink" Target="http://www.adventuresafety.com.au/water/150n-yachtsman-harness-inflatable-pfd-manual/" TargetMode="External"/><Relationship Id="rId35" Type="http://schemas.openxmlformats.org/officeDocument/2006/relationships/hyperlink" Target="http://www.adventuresafety.com.au/life-jackets/life-jacket-accessories/ocean-safety-aquaspec-aq40s-high-performance-led-life-jacket-strobe-light-with-sensors/" TargetMode="External"/><Relationship Id="rId36" Type="http://schemas.openxmlformats.org/officeDocument/2006/relationships/hyperlink" Target="http://www.adventuresafety.com.au/water/burke-2-hook-safety-line-elastic-2mt/" TargetMode="External"/><Relationship Id="rId37" Type="http://schemas.openxmlformats.org/officeDocument/2006/relationships/hyperlink" Target="http://www.adventuresafety.com.au/survive-at-sea-range/spinlock-safety-tethers-safety-lines/" TargetMode="External"/><Relationship Id="rId38" Type="http://schemas.openxmlformats.org/officeDocument/2006/relationships/hyperlink" Target="http://www.adventuresafety.com.au/safety-equipment-accessories/tethers-harnesses/wichard-lyfsafe-jackline-16m/" TargetMode="External"/><Relationship Id="rId39" Type="http://schemas.openxmlformats.org/officeDocument/2006/relationships/hyperlink" Target="http://www.adventuresafety.com.au/survive-at-sea-range/rescueme-plb-from-ocean-signals/" TargetMode="External"/><Relationship Id="rId20" Type="http://schemas.openxmlformats.org/officeDocument/2006/relationships/hyperlink" Target="http://www.adventuresafety.com.au/safety-equipment-accessories/burke-horseshoe-lifebuoy-ya-orange-with-reflective-tape-whistle-and-grab-loops/" TargetMode="External"/><Relationship Id="rId21" Type="http://schemas.openxmlformats.org/officeDocument/2006/relationships/hyperlink" Target="http://www.adventuresafety.com.au/water/daniamant-l160-lifebuoy-led-light/" TargetMode="External"/><Relationship Id="rId22" Type="http://schemas.openxmlformats.org/officeDocument/2006/relationships/hyperlink" Target="http://www.adventuresafety.com.au/safety-equipment-accessories/burke-drogue-with-pouch/" TargetMode="External"/><Relationship Id="rId23" Type="http://schemas.openxmlformats.org/officeDocument/2006/relationships/hyperlink" Target="http://www.adventuresafety.com.au/water/jonbuoy-danbuoy-c-w-light-white-case/" TargetMode="External"/><Relationship Id="rId24" Type="http://schemas.openxmlformats.org/officeDocument/2006/relationships/hyperlink" Target="http://www.adventuresafety.com.au/water/rfd-large-flare-container/" TargetMode="External"/><Relationship Id="rId25" Type="http://schemas.openxmlformats.org/officeDocument/2006/relationships/hyperlink" Target="http://www.adventuresafety.com.au/water/comet-parachute-rocket-flares-signal-red/" TargetMode="External"/><Relationship Id="rId26" Type="http://schemas.openxmlformats.org/officeDocument/2006/relationships/hyperlink" Target="http://www.adventuresafety.com.au/water/comet-red-hand-flare/" TargetMode="External"/><Relationship Id="rId27" Type="http://schemas.openxmlformats.org/officeDocument/2006/relationships/hyperlink" Target="http://www.adventuresafety.com.au/water/comet-white-hand-flare/" TargetMode="External"/><Relationship Id="rId28" Type="http://schemas.openxmlformats.org/officeDocument/2006/relationships/hyperlink" Target="http://www.adventuresafety.com.au/water/comet-orange-handsmoke/" TargetMode="External"/><Relationship Id="rId29" Type="http://schemas.openxmlformats.org/officeDocument/2006/relationships/hyperlink" Target="http://www.adventuresafety.com.au/safety-equipment-accessories/rfd-rescue-line-20m/" TargetMode="External"/><Relationship Id="rId60" Type="http://schemas.openxmlformats.org/officeDocument/2006/relationships/hyperlink" Target="http://www.adventuresafety.com.au/safety-equipment-accessories/boat-safety/para-anchor-para-drogue-mk2-up-to-50ft-15-24m/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://www.adventuresafety.com.au/water/rfd-fire-blanket-1-8-mtrx-1-2-meters/" TargetMode="External"/><Relationship Id="rId11" Type="http://schemas.openxmlformats.org/officeDocument/2006/relationships/hyperlink" Target="http://www.adventuresafety.com.au/safety-equipment-accessories/exposure-xs-emergency-navigation-and-personal-light-pack/" TargetMode="External"/><Relationship Id="rId12" Type="http://schemas.openxmlformats.org/officeDocument/2006/relationships/hyperlink" Target="http://www.adventuresafety.com.au/safety-equipment-accessories/ecoblast-rechargeable-signal-horn-k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view="pageLayout" zoomScaleNormal="125" zoomScalePageLayoutView="125" workbookViewId="0">
      <selection activeCell="K23" sqref="K23"/>
    </sheetView>
  </sheetViews>
  <sheetFormatPr baseColWidth="10" defaultColWidth="13" defaultRowHeight="14" x14ac:dyDescent="0"/>
  <cols>
    <col min="1" max="1" width="7.6640625" style="3" customWidth="1"/>
    <col min="2" max="2" width="22.6640625" style="2" customWidth="1"/>
    <col min="3" max="3" width="4.33203125" style="3" customWidth="1"/>
    <col min="4" max="4" width="11.6640625" style="4" customWidth="1"/>
    <col min="5" max="5" width="5.33203125" style="3" customWidth="1"/>
    <col min="6" max="7" width="21" style="2" customWidth="1"/>
    <col min="8" max="8" width="8.6640625" style="6" customWidth="1"/>
    <col min="9" max="9" width="9.5" style="21" customWidth="1"/>
    <col min="10" max="10" width="9.5" style="7" customWidth="1"/>
    <col min="11" max="11" width="36.5" style="5" customWidth="1"/>
    <col min="12" max="16384" width="13" style="5"/>
  </cols>
  <sheetData>
    <row r="1" spans="1:12" ht="18">
      <c r="A1" s="20" t="s">
        <v>0</v>
      </c>
      <c r="D1" s="6"/>
      <c r="E1" s="6"/>
      <c r="F1" s="6"/>
      <c r="G1" s="6"/>
    </row>
    <row r="2" spans="1:12">
      <c r="A2" s="1"/>
      <c r="D2" s="6"/>
      <c r="E2" s="6"/>
      <c r="F2" s="6"/>
      <c r="G2" s="6"/>
    </row>
    <row r="3" spans="1:12" s="12" customFormat="1">
      <c r="A3" s="8" t="s">
        <v>2</v>
      </c>
      <c r="B3" s="9"/>
      <c r="C3" s="10"/>
      <c r="D3" s="11"/>
      <c r="E3" s="10"/>
      <c r="F3" s="9"/>
      <c r="G3" s="9"/>
      <c r="H3" s="13"/>
      <c r="I3" s="22"/>
      <c r="J3" s="14"/>
    </row>
    <row r="4" spans="1:12" s="16" customFormat="1" ht="28">
      <c r="A4" s="15" t="s">
        <v>3</v>
      </c>
      <c r="B4" s="16" t="s">
        <v>4</v>
      </c>
      <c r="C4" s="15" t="s">
        <v>5</v>
      </c>
      <c r="D4" s="17" t="s">
        <v>6</v>
      </c>
      <c r="E4" s="15" t="s">
        <v>7</v>
      </c>
      <c r="F4" s="16" t="s">
        <v>8</v>
      </c>
      <c r="G4" s="16" t="s">
        <v>298</v>
      </c>
      <c r="H4" s="15" t="s">
        <v>9</v>
      </c>
      <c r="I4" s="23" t="s">
        <v>10</v>
      </c>
      <c r="J4" s="18" t="s">
        <v>11</v>
      </c>
    </row>
    <row r="5" spans="1:12" s="34" customFormat="1" ht="28">
      <c r="A5" s="27" t="s">
        <v>12</v>
      </c>
      <c r="B5" s="28" t="s">
        <v>13</v>
      </c>
      <c r="C5" s="27"/>
      <c r="D5" s="29"/>
      <c r="E5" s="27" t="s">
        <v>68</v>
      </c>
      <c r="F5" s="30"/>
      <c r="G5" s="28" t="s">
        <v>14</v>
      </c>
      <c r="H5" s="31"/>
      <c r="I5" s="32">
        <v>0</v>
      </c>
      <c r="J5" s="33">
        <f t="shared" ref="J5:J36" si="0">IF(E5="AS",I5*C5,0)</f>
        <v>0</v>
      </c>
    </row>
    <row r="6" spans="1:12" s="34" customFormat="1">
      <c r="A6" s="27" t="s">
        <v>15</v>
      </c>
      <c r="B6" s="28" t="s">
        <v>16</v>
      </c>
      <c r="C6" s="27"/>
      <c r="D6" s="29"/>
      <c r="E6" s="27" t="s">
        <v>68</v>
      </c>
      <c r="F6" s="30"/>
      <c r="G6" s="28" t="s">
        <v>14</v>
      </c>
      <c r="H6" s="31"/>
      <c r="I6" s="32">
        <v>0</v>
      </c>
      <c r="J6" s="33">
        <f t="shared" si="0"/>
        <v>0</v>
      </c>
    </row>
    <row r="7" spans="1:12" s="34" customFormat="1">
      <c r="A7" s="27" t="s">
        <v>17</v>
      </c>
      <c r="B7" s="28" t="s">
        <v>18</v>
      </c>
      <c r="C7" s="27">
        <v>0</v>
      </c>
      <c r="D7" s="29"/>
      <c r="E7" s="27" t="s">
        <v>68</v>
      </c>
      <c r="F7" s="35" t="s">
        <v>303</v>
      </c>
      <c r="G7" s="28" t="s">
        <v>304</v>
      </c>
      <c r="H7" s="31"/>
      <c r="I7" s="32" t="s">
        <v>301</v>
      </c>
      <c r="J7" s="33">
        <f t="shared" si="0"/>
        <v>0</v>
      </c>
    </row>
    <row r="8" spans="1:12" s="34" customFormat="1" ht="28">
      <c r="A8" s="27" t="s">
        <v>19</v>
      </c>
      <c r="B8" s="28" t="s">
        <v>20</v>
      </c>
      <c r="C8" s="27">
        <v>0</v>
      </c>
      <c r="D8" s="29"/>
      <c r="E8" s="27" t="s">
        <v>68</v>
      </c>
      <c r="F8" s="30" t="s">
        <v>21</v>
      </c>
      <c r="G8" s="28"/>
      <c r="H8" s="31"/>
      <c r="I8" s="32">
        <v>4.95</v>
      </c>
      <c r="J8" s="33">
        <f t="shared" si="0"/>
        <v>0</v>
      </c>
    </row>
    <row r="9" spans="1:12" s="34" customFormat="1">
      <c r="A9" s="27" t="s">
        <v>22</v>
      </c>
      <c r="B9" s="28" t="s">
        <v>23</v>
      </c>
      <c r="C9" s="27"/>
      <c r="D9" s="36" t="s">
        <v>24</v>
      </c>
      <c r="E9" s="27" t="s">
        <v>68</v>
      </c>
      <c r="F9" s="30"/>
      <c r="G9" s="28" t="s">
        <v>25</v>
      </c>
      <c r="H9" s="31"/>
      <c r="I9" s="32" t="s">
        <v>301</v>
      </c>
      <c r="J9" s="33">
        <f t="shared" si="0"/>
        <v>0</v>
      </c>
    </row>
    <row r="10" spans="1:12" s="34" customFormat="1">
      <c r="A10" s="27" t="s">
        <v>26</v>
      </c>
      <c r="B10" s="28" t="s">
        <v>27</v>
      </c>
      <c r="C10" s="27"/>
      <c r="D10" s="29"/>
      <c r="E10" s="27" t="s">
        <v>68</v>
      </c>
      <c r="F10" s="30"/>
      <c r="G10" s="28" t="s">
        <v>14</v>
      </c>
      <c r="H10" s="31"/>
      <c r="I10" s="32">
        <v>0</v>
      </c>
      <c r="J10" s="33">
        <f t="shared" si="0"/>
        <v>0</v>
      </c>
    </row>
    <row r="11" spans="1:12" s="34" customFormat="1" ht="28">
      <c r="A11" s="27" t="s">
        <v>28</v>
      </c>
      <c r="B11" s="28" t="s">
        <v>29</v>
      </c>
      <c r="C11" s="27">
        <v>1</v>
      </c>
      <c r="D11" s="29"/>
      <c r="E11" s="27" t="s">
        <v>68</v>
      </c>
      <c r="F11" s="30" t="s">
        <v>30</v>
      </c>
      <c r="G11" s="28" t="s">
        <v>308</v>
      </c>
      <c r="H11" s="31"/>
      <c r="I11" s="32">
        <v>144.5</v>
      </c>
      <c r="J11" s="33">
        <f t="shared" si="0"/>
        <v>0</v>
      </c>
    </row>
    <row r="12" spans="1:12" s="34" customFormat="1">
      <c r="A12" s="27" t="s">
        <v>31</v>
      </c>
      <c r="B12" s="28" t="s">
        <v>32</v>
      </c>
      <c r="C12" s="27">
        <v>0</v>
      </c>
      <c r="D12" s="29"/>
      <c r="E12" s="27" t="s">
        <v>68</v>
      </c>
      <c r="F12" s="30" t="s">
        <v>33</v>
      </c>
      <c r="G12" s="28"/>
      <c r="H12" s="31"/>
      <c r="I12" s="32">
        <v>14</v>
      </c>
      <c r="J12" s="33">
        <f t="shared" si="0"/>
        <v>0</v>
      </c>
    </row>
    <row r="13" spans="1:12" s="34" customFormat="1" ht="28">
      <c r="A13" s="27" t="s">
        <v>34</v>
      </c>
      <c r="B13" s="28" t="s">
        <v>35</v>
      </c>
      <c r="C13" s="27">
        <v>0</v>
      </c>
      <c r="D13" s="29"/>
      <c r="E13" s="27" t="s">
        <v>68</v>
      </c>
      <c r="F13" s="30"/>
      <c r="G13" s="28" t="s">
        <v>14</v>
      </c>
      <c r="H13" s="31"/>
      <c r="I13" s="32">
        <v>0</v>
      </c>
      <c r="J13" s="33">
        <f t="shared" si="0"/>
        <v>0</v>
      </c>
    </row>
    <row r="14" spans="1:12" s="34" customFormat="1" ht="28">
      <c r="A14" s="27" t="s">
        <v>36</v>
      </c>
      <c r="B14" s="28" t="s">
        <v>37</v>
      </c>
      <c r="C14" s="27">
        <v>1</v>
      </c>
      <c r="D14" s="29"/>
      <c r="E14" s="27" t="s">
        <v>68</v>
      </c>
      <c r="F14" s="37" t="s">
        <v>38</v>
      </c>
      <c r="G14" s="28" t="s">
        <v>39</v>
      </c>
      <c r="H14" s="32" t="s">
        <v>40</v>
      </c>
      <c r="I14" s="32">
        <v>95.6</v>
      </c>
      <c r="J14" s="33">
        <f t="shared" si="0"/>
        <v>0</v>
      </c>
      <c r="L14" s="38"/>
    </row>
    <row r="15" spans="1:12" s="34" customFormat="1">
      <c r="A15" s="27" t="s">
        <v>41</v>
      </c>
      <c r="B15" s="28" t="s">
        <v>42</v>
      </c>
      <c r="C15" s="27">
        <v>2</v>
      </c>
      <c r="D15" s="29"/>
      <c r="E15" s="27" t="s">
        <v>68</v>
      </c>
      <c r="F15" s="37" t="s">
        <v>43</v>
      </c>
      <c r="G15" s="28" t="s">
        <v>44</v>
      </c>
      <c r="H15" s="31" t="s">
        <v>45</v>
      </c>
      <c r="I15" s="32">
        <v>97.86</v>
      </c>
      <c r="J15" s="33">
        <f t="shared" si="0"/>
        <v>0</v>
      </c>
    </row>
    <row r="16" spans="1:12" s="34" customFormat="1" ht="28">
      <c r="A16" s="27" t="s">
        <v>46</v>
      </c>
      <c r="B16" s="28" t="s">
        <v>47</v>
      </c>
      <c r="C16" s="27">
        <v>0</v>
      </c>
      <c r="D16" s="29" t="s">
        <v>48</v>
      </c>
      <c r="E16" s="27" t="s">
        <v>68</v>
      </c>
      <c r="F16" s="30" t="s">
        <v>50</v>
      </c>
      <c r="G16" s="28"/>
      <c r="H16" s="31"/>
      <c r="I16" s="32">
        <v>0</v>
      </c>
      <c r="J16" s="33">
        <f t="shared" si="0"/>
        <v>0</v>
      </c>
    </row>
    <row r="17" spans="1:10" s="34" customFormat="1">
      <c r="A17" s="27" t="s">
        <v>51</v>
      </c>
      <c r="B17" s="28" t="s">
        <v>52</v>
      </c>
      <c r="C17" s="27">
        <v>0</v>
      </c>
      <c r="D17" s="29"/>
      <c r="E17" s="27" t="s">
        <v>68</v>
      </c>
      <c r="F17" s="37" t="s">
        <v>53</v>
      </c>
      <c r="G17" s="28" t="s">
        <v>54</v>
      </c>
      <c r="H17" s="31"/>
      <c r="I17" s="32">
        <v>3678</v>
      </c>
      <c r="J17" s="33">
        <f t="shared" si="0"/>
        <v>0</v>
      </c>
    </row>
    <row r="18" spans="1:10" s="34" customFormat="1">
      <c r="A18" s="27"/>
      <c r="B18" s="28"/>
      <c r="C18" s="27"/>
      <c r="D18" s="29"/>
      <c r="E18" s="39" t="s">
        <v>293</v>
      </c>
      <c r="F18" s="37" t="s">
        <v>294</v>
      </c>
      <c r="G18" s="28"/>
      <c r="H18" s="31"/>
      <c r="I18" s="32">
        <v>3750</v>
      </c>
      <c r="J18" s="33">
        <f t="shared" si="0"/>
        <v>0</v>
      </c>
    </row>
    <row r="19" spans="1:10" s="34" customFormat="1" ht="28">
      <c r="A19" s="27" t="s">
        <v>51</v>
      </c>
      <c r="B19" s="28" t="s">
        <v>55</v>
      </c>
      <c r="C19" s="27">
        <v>0</v>
      </c>
      <c r="D19" s="29"/>
      <c r="E19" s="27" t="s">
        <v>68</v>
      </c>
      <c r="F19" s="37"/>
      <c r="G19" s="28" t="s">
        <v>56</v>
      </c>
      <c r="H19" s="31"/>
      <c r="I19" s="32" t="s">
        <v>301</v>
      </c>
      <c r="J19" s="33">
        <f t="shared" si="0"/>
        <v>0</v>
      </c>
    </row>
    <row r="20" spans="1:10" s="34" customFormat="1">
      <c r="A20" s="27" t="s">
        <v>57</v>
      </c>
      <c r="B20" s="28" t="s">
        <v>58</v>
      </c>
      <c r="C20" s="27">
        <v>1</v>
      </c>
      <c r="D20" s="29"/>
      <c r="E20" s="27" t="s">
        <v>68</v>
      </c>
      <c r="F20" s="37" t="s">
        <v>59</v>
      </c>
      <c r="G20" s="28"/>
      <c r="H20" s="31" t="s">
        <v>60</v>
      </c>
      <c r="I20" s="32">
        <v>199.95</v>
      </c>
      <c r="J20" s="33">
        <f t="shared" si="0"/>
        <v>0</v>
      </c>
    </row>
    <row r="21" spans="1:10" s="34" customFormat="1">
      <c r="A21" s="27"/>
      <c r="B21" s="28"/>
      <c r="C21" s="27"/>
      <c r="D21" s="29"/>
      <c r="E21" s="27" t="s">
        <v>68</v>
      </c>
      <c r="F21" s="37" t="s">
        <v>61</v>
      </c>
      <c r="G21" s="28"/>
      <c r="H21" s="31" t="s">
        <v>62</v>
      </c>
      <c r="I21" s="32">
        <v>449</v>
      </c>
      <c r="J21" s="33">
        <f t="shared" si="0"/>
        <v>0</v>
      </c>
    </row>
    <row r="22" spans="1:10" s="34" customFormat="1">
      <c r="A22" s="27" t="s">
        <v>63</v>
      </c>
      <c r="B22" s="28" t="s">
        <v>64</v>
      </c>
      <c r="C22" s="27">
        <v>0</v>
      </c>
      <c r="D22" s="29"/>
      <c r="E22" s="27" t="s">
        <v>68</v>
      </c>
      <c r="F22" s="37" t="s">
        <v>65</v>
      </c>
      <c r="G22" s="28"/>
      <c r="H22" s="31" t="s">
        <v>66</v>
      </c>
      <c r="I22" s="32" t="s">
        <v>301</v>
      </c>
      <c r="J22" s="33">
        <f t="shared" si="0"/>
        <v>0</v>
      </c>
    </row>
    <row r="23" spans="1:10" s="34" customFormat="1">
      <c r="A23" s="27" t="s">
        <v>63</v>
      </c>
      <c r="B23" s="28" t="s">
        <v>67</v>
      </c>
      <c r="C23" s="27">
        <v>1</v>
      </c>
      <c r="D23" s="29"/>
      <c r="E23" s="27" t="s">
        <v>68</v>
      </c>
      <c r="F23" s="30" t="s">
        <v>69</v>
      </c>
      <c r="G23" s="28"/>
      <c r="H23" s="31" t="s">
        <v>70</v>
      </c>
      <c r="I23" s="32" t="s">
        <v>301</v>
      </c>
      <c r="J23" s="33">
        <f t="shared" si="0"/>
        <v>0</v>
      </c>
    </row>
    <row r="24" spans="1:10" s="34" customFormat="1">
      <c r="A24" s="27" t="s">
        <v>71</v>
      </c>
      <c r="B24" s="28" t="s">
        <v>72</v>
      </c>
      <c r="C24" s="27">
        <v>0</v>
      </c>
      <c r="D24" s="29"/>
      <c r="E24" s="27" t="s">
        <v>68</v>
      </c>
      <c r="F24" s="30"/>
      <c r="G24" s="28" t="s">
        <v>14</v>
      </c>
      <c r="H24" s="31"/>
      <c r="I24" s="32" t="s">
        <v>301</v>
      </c>
      <c r="J24" s="33">
        <f t="shared" si="0"/>
        <v>0</v>
      </c>
    </row>
    <row r="25" spans="1:10" s="34" customFormat="1" ht="28">
      <c r="A25" s="27" t="s">
        <v>73</v>
      </c>
      <c r="B25" s="28" t="s">
        <v>74</v>
      </c>
      <c r="C25" s="27">
        <v>0</v>
      </c>
      <c r="D25" s="29" t="s">
        <v>75</v>
      </c>
      <c r="E25" s="27" t="s">
        <v>68</v>
      </c>
      <c r="F25" s="30"/>
      <c r="G25" s="28" t="s">
        <v>302</v>
      </c>
      <c r="H25" s="31"/>
      <c r="I25" s="32" t="s">
        <v>301</v>
      </c>
      <c r="J25" s="33">
        <f t="shared" si="0"/>
        <v>0</v>
      </c>
    </row>
    <row r="26" spans="1:10" s="34" customFormat="1">
      <c r="A26" s="27" t="s">
        <v>76</v>
      </c>
      <c r="B26" s="28" t="s">
        <v>77</v>
      </c>
      <c r="C26" s="27">
        <v>0</v>
      </c>
      <c r="D26" s="29"/>
      <c r="E26" s="27" t="s">
        <v>68</v>
      </c>
      <c r="F26" s="37" t="s">
        <v>78</v>
      </c>
      <c r="G26" s="28"/>
      <c r="H26" s="31"/>
      <c r="I26" s="32">
        <v>90</v>
      </c>
      <c r="J26" s="33">
        <f t="shared" si="0"/>
        <v>0</v>
      </c>
    </row>
    <row r="27" spans="1:10" s="34" customFormat="1">
      <c r="A27" s="27" t="s">
        <v>79</v>
      </c>
      <c r="B27" s="28" t="s">
        <v>80</v>
      </c>
      <c r="C27" s="27">
        <v>1</v>
      </c>
      <c r="D27" s="29"/>
      <c r="E27" s="27" t="s">
        <v>68</v>
      </c>
      <c r="F27" s="35" t="s">
        <v>303</v>
      </c>
      <c r="G27" s="28" t="s">
        <v>304</v>
      </c>
      <c r="H27" s="31"/>
      <c r="I27" s="32" t="s">
        <v>301</v>
      </c>
      <c r="J27" s="33">
        <f t="shared" si="0"/>
        <v>0</v>
      </c>
    </row>
    <row r="28" spans="1:10" s="34" customFormat="1" ht="42">
      <c r="A28" s="27">
        <v>4.0199999999999996</v>
      </c>
      <c r="B28" s="28" t="s">
        <v>81</v>
      </c>
      <c r="C28" s="27">
        <v>10</v>
      </c>
      <c r="D28" s="29" t="s">
        <v>82</v>
      </c>
      <c r="E28" s="27" t="s">
        <v>68</v>
      </c>
      <c r="F28" s="30" t="s">
        <v>83</v>
      </c>
      <c r="G28" s="28"/>
      <c r="H28" s="31" t="s">
        <v>49</v>
      </c>
      <c r="I28" s="32">
        <v>7.25</v>
      </c>
      <c r="J28" s="33">
        <f t="shared" si="0"/>
        <v>0</v>
      </c>
    </row>
    <row r="29" spans="1:10" s="34" customFormat="1" ht="28">
      <c r="A29" s="27" t="s">
        <v>84</v>
      </c>
      <c r="B29" s="28" t="s">
        <v>85</v>
      </c>
      <c r="C29" s="27">
        <v>0</v>
      </c>
      <c r="D29" s="29"/>
      <c r="E29" s="27" t="s">
        <v>68</v>
      </c>
      <c r="F29" s="30" t="s">
        <v>305</v>
      </c>
      <c r="G29" s="28" t="s">
        <v>306</v>
      </c>
      <c r="H29" s="31"/>
      <c r="I29" s="32" t="s">
        <v>301</v>
      </c>
      <c r="J29" s="33">
        <f t="shared" si="0"/>
        <v>0</v>
      </c>
    </row>
    <row r="30" spans="1:10" s="34" customFormat="1" ht="28">
      <c r="A30" s="27" t="s">
        <v>86</v>
      </c>
      <c r="B30" s="28" t="s">
        <v>87</v>
      </c>
      <c r="C30" s="27">
        <v>0</v>
      </c>
      <c r="D30" s="29" t="s">
        <v>88</v>
      </c>
      <c r="E30" s="27" t="s">
        <v>68</v>
      </c>
      <c r="F30" s="30" t="s">
        <v>305</v>
      </c>
      <c r="G30" s="28" t="s">
        <v>306</v>
      </c>
      <c r="H30" s="31"/>
      <c r="I30" s="32" t="s">
        <v>301</v>
      </c>
      <c r="J30" s="33">
        <f t="shared" si="0"/>
        <v>0</v>
      </c>
    </row>
    <row r="31" spans="1:10" s="34" customFormat="1" ht="28">
      <c r="A31" s="27" t="s">
        <v>89</v>
      </c>
      <c r="B31" s="28" t="s">
        <v>90</v>
      </c>
      <c r="C31" s="27">
        <v>0</v>
      </c>
      <c r="D31" s="29"/>
      <c r="E31" s="27" t="s">
        <v>68</v>
      </c>
      <c r="F31" s="37" t="s">
        <v>91</v>
      </c>
      <c r="G31" s="28" t="s">
        <v>307</v>
      </c>
      <c r="H31" s="31">
        <v>74287</v>
      </c>
      <c r="I31" s="32">
        <v>28.91</v>
      </c>
      <c r="J31" s="33">
        <f t="shared" si="0"/>
        <v>0</v>
      </c>
    </row>
    <row r="32" spans="1:10" s="34" customFormat="1">
      <c r="A32" s="27" t="s">
        <v>89</v>
      </c>
      <c r="B32" s="29" t="s">
        <v>92</v>
      </c>
      <c r="C32" s="27">
        <v>1</v>
      </c>
      <c r="D32" s="29"/>
      <c r="E32" s="27" t="s">
        <v>68</v>
      </c>
      <c r="F32" s="37"/>
      <c r="G32" s="28"/>
      <c r="H32" s="28">
        <v>74187</v>
      </c>
      <c r="I32" s="32">
        <v>34</v>
      </c>
      <c r="J32" s="33">
        <f t="shared" si="0"/>
        <v>0</v>
      </c>
    </row>
    <row r="33" spans="1:10" s="34" customFormat="1" ht="28">
      <c r="A33" s="27" t="s">
        <v>93</v>
      </c>
      <c r="B33" s="28" t="s">
        <v>94</v>
      </c>
      <c r="C33" s="27">
        <v>0</v>
      </c>
      <c r="D33" s="40" t="s">
        <v>95</v>
      </c>
      <c r="E33" s="27" t="s">
        <v>68</v>
      </c>
      <c r="F33" s="30"/>
      <c r="G33" s="28" t="s">
        <v>299</v>
      </c>
      <c r="H33" s="31"/>
      <c r="I33" s="32" t="s">
        <v>301</v>
      </c>
      <c r="J33" s="33">
        <f t="shared" si="0"/>
        <v>0</v>
      </c>
    </row>
    <row r="34" spans="1:10" s="34" customFormat="1" ht="28">
      <c r="A34" s="27" t="s">
        <v>93</v>
      </c>
      <c r="B34" s="28" t="s">
        <v>96</v>
      </c>
      <c r="C34" s="27">
        <v>0</v>
      </c>
      <c r="D34" s="40"/>
      <c r="E34" s="27" t="s">
        <v>68</v>
      </c>
      <c r="F34" s="30" t="s">
        <v>97</v>
      </c>
      <c r="G34" s="28" t="s">
        <v>299</v>
      </c>
      <c r="H34" s="31"/>
      <c r="I34" s="32" t="s">
        <v>301</v>
      </c>
      <c r="J34" s="33">
        <f t="shared" si="0"/>
        <v>0</v>
      </c>
    </row>
    <row r="35" spans="1:10" s="34" customFormat="1" ht="42">
      <c r="A35" s="27" t="s">
        <v>93</v>
      </c>
      <c r="B35" s="28" t="s">
        <v>98</v>
      </c>
      <c r="C35" s="27">
        <v>1</v>
      </c>
      <c r="D35" s="40"/>
      <c r="E35" s="27" t="s">
        <v>68</v>
      </c>
      <c r="F35" s="30" t="s">
        <v>300</v>
      </c>
      <c r="G35" s="28" t="s">
        <v>281</v>
      </c>
      <c r="H35" s="31"/>
      <c r="I35" s="32" t="s">
        <v>301</v>
      </c>
      <c r="J35" s="33">
        <f t="shared" si="0"/>
        <v>0</v>
      </c>
    </row>
    <row r="36" spans="1:10" s="34" customFormat="1" ht="28">
      <c r="A36" s="27" t="s">
        <v>93</v>
      </c>
      <c r="B36" s="28" t="s">
        <v>99</v>
      </c>
      <c r="C36" s="27">
        <v>1</v>
      </c>
      <c r="D36" s="40"/>
      <c r="E36" s="27" t="s">
        <v>68</v>
      </c>
      <c r="F36" s="30" t="s">
        <v>100</v>
      </c>
      <c r="G36" s="28" t="s">
        <v>282</v>
      </c>
      <c r="H36" s="31"/>
      <c r="I36" s="32">
        <v>340</v>
      </c>
      <c r="J36" s="33">
        <f t="shared" si="0"/>
        <v>0</v>
      </c>
    </row>
    <row r="37" spans="1:10" s="34" customFormat="1" ht="42">
      <c r="A37" s="27" t="s">
        <v>101</v>
      </c>
      <c r="B37" s="28" t="s">
        <v>104</v>
      </c>
      <c r="C37" s="27">
        <v>1</v>
      </c>
      <c r="D37" s="29" t="s">
        <v>105</v>
      </c>
      <c r="E37" s="27" t="s">
        <v>68</v>
      </c>
      <c r="F37" s="37" t="s">
        <v>106</v>
      </c>
      <c r="G37" s="28" t="s">
        <v>107</v>
      </c>
      <c r="H37" s="31" t="s">
        <v>108</v>
      </c>
      <c r="I37" s="32">
        <v>299</v>
      </c>
      <c r="J37" s="33">
        <f t="shared" ref="J37:J70" si="1">IF(E37="AS",I37*C37,0)</f>
        <v>0</v>
      </c>
    </row>
    <row r="38" spans="1:10" s="34" customFormat="1">
      <c r="A38" s="27" t="s">
        <v>101</v>
      </c>
      <c r="B38" s="28" t="s">
        <v>102</v>
      </c>
      <c r="C38" s="27">
        <v>0</v>
      </c>
      <c r="D38" s="29"/>
      <c r="E38" s="39" t="s">
        <v>293</v>
      </c>
      <c r="F38" s="30" t="s">
        <v>103</v>
      </c>
      <c r="G38" s="28"/>
      <c r="H38" s="31"/>
      <c r="I38" s="32">
        <v>23.9</v>
      </c>
      <c r="J38" s="33">
        <f>IF(E38="AS",I38*C38,0)</f>
        <v>0</v>
      </c>
    </row>
    <row r="39" spans="1:10" s="34" customFormat="1" ht="28">
      <c r="A39" s="27" t="s">
        <v>109</v>
      </c>
      <c r="B39" s="28" t="s">
        <v>110</v>
      </c>
      <c r="C39" s="27">
        <v>1</v>
      </c>
      <c r="D39" s="41"/>
      <c r="E39" s="27" t="s">
        <v>68</v>
      </c>
      <c r="F39" s="42" t="s">
        <v>111</v>
      </c>
      <c r="G39" s="41" t="s">
        <v>112</v>
      </c>
      <c r="H39" s="38"/>
      <c r="I39" s="32">
        <v>29.95</v>
      </c>
      <c r="J39" s="33">
        <f t="shared" si="1"/>
        <v>0</v>
      </c>
    </row>
    <row r="40" spans="1:10" s="34" customFormat="1" ht="56">
      <c r="A40" s="27" t="s">
        <v>113</v>
      </c>
      <c r="B40" s="28" t="s">
        <v>114</v>
      </c>
      <c r="C40" s="27">
        <v>1</v>
      </c>
      <c r="D40" s="41"/>
      <c r="E40" s="27" t="s">
        <v>68</v>
      </c>
      <c r="F40" s="42" t="s">
        <v>115</v>
      </c>
      <c r="G40" s="41" t="s">
        <v>116</v>
      </c>
      <c r="H40" s="38" t="s">
        <v>117</v>
      </c>
      <c r="I40" s="32">
        <v>459</v>
      </c>
      <c r="J40" s="33">
        <f t="shared" si="1"/>
        <v>0</v>
      </c>
    </row>
    <row r="41" spans="1:10" s="34" customFormat="1" ht="28">
      <c r="A41" s="27">
        <v>4.08</v>
      </c>
      <c r="B41" s="28" t="s">
        <v>118</v>
      </c>
      <c r="C41" s="27">
        <v>1</v>
      </c>
      <c r="D41" s="29"/>
      <c r="E41" s="27" t="s">
        <v>68</v>
      </c>
      <c r="F41" s="42" t="s">
        <v>119</v>
      </c>
      <c r="G41" s="28" t="s">
        <v>120</v>
      </c>
      <c r="H41" s="31" t="s">
        <v>309</v>
      </c>
      <c r="I41" s="32">
        <v>48</v>
      </c>
      <c r="J41" s="33">
        <f t="shared" si="1"/>
        <v>0</v>
      </c>
    </row>
    <row r="42" spans="1:10" s="34" customFormat="1" ht="28">
      <c r="A42" s="27" t="s">
        <v>121</v>
      </c>
      <c r="B42" s="28" t="s">
        <v>122</v>
      </c>
      <c r="C42" s="27">
        <v>27</v>
      </c>
      <c r="D42" s="29" t="s">
        <v>123</v>
      </c>
      <c r="E42" s="27" t="s">
        <v>68</v>
      </c>
      <c r="F42" s="30"/>
      <c r="G42" s="28" t="s">
        <v>283</v>
      </c>
      <c r="H42" s="31"/>
      <c r="I42" s="32">
        <v>35</v>
      </c>
      <c r="J42" s="33">
        <f t="shared" si="1"/>
        <v>0</v>
      </c>
    </row>
    <row r="43" spans="1:10" s="34" customFormat="1">
      <c r="A43" s="27" t="s">
        <v>121</v>
      </c>
      <c r="B43" s="28" t="s">
        <v>124</v>
      </c>
      <c r="C43" s="27">
        <v>0</v>
      </c>
      <c r="D43" s="29"/>
      <c r="E43" s="27" t="s">
        <v>68</v>
      </c>
      <c r="F43" s="42" t="s">
        <v>125</v>
      </c>
      <c r="G43" s="28"/>
      <c r="H43" s="31"/>
      <c r="I43" s="32">
        <v>30</v>
      </c>
      <c r="J43" s="33">
        <f t="shared" si="1"/>
        <v>0</v>
      </c>
    </row>
    <row r="44" spans="1:10" s="34" customFormat="1">
      <c r="A44" s="27" t="s">
        <v>121</v>
      </c>
      <c r="B44" s="28" t="s">
        <v>124</v>
      </c>
      <c r="C44" s="27">
        <v>0</v>
      </c>
      <c r="D44" s="29"/>
      <c r="E44" s="27" t="s">
        <v>68</v>
      </c>
      <c r="F44" s="42" t="s">
        <v>126</v>
      </c>
      <c r="G44" s="28"/>
      <c r="H44" s="31"/>
      <c r="I44" s="32">
        <v>45.51</v>
      </c>
      <c r="J44" s="33">
        <f t="shared" si="1"/>
        <v>0</v>
      </c>
    </row>
    <row r="45" spans="1:10" s="34" customFormat="1" ht="28">
      <c r="A45" s="27" t="s">
        <v>121</v>
      </c>
      <c r="B45" s="28" t="s">
        <v>127</v>
      </c>
      <c r="C45" s="27">
        <v>0</v>
      </c>
      <c r="D45" s="29"/>
      <c r="E45" s="27" t="s">
        <v>68</v>
      </c>
      <c r="F45" s="43"/>
      <c r="G45" s="29" t="s">
        <v>128</v>
      </c>
      <c r="H45" s="31"/>
      <c r="I45" s="32">
        <v>0</v>
      </c>
      <c r="J45" s="33">
        <f t="shared" si="1"/>
        <v>0</v>
      </c>
    </row>
    <row r="46" spans="1:10" s="34" customFormat="1" ht="28">
      <c r="A46" s="27" t="s">
        <v>129</v>
      </c>
      <c r="B46" s="28" t="s">
        <v>130</v>
      </c>
      <c r="C46" s="27">
        <v>1</v>
      </c>
      <c r="D46" s="29"/>
      <c r="E46" s="27" t="s">
        <v>68</v>
      </c>
      <c r="F46" s="42" t="s">
        <v>130</v>
      </c>
      <c r="G46" s="28"/>
      <c r="H46" s="31"/>
      <c r="I46" s="32">
        <v>21.95</v>
      </c>
      <c r="J46" s="33">
        <f t="shared" si="1"/>
        <v>0</v>
      </c>
    </row>
    <row r="47" spans="1:10" s="34" customFormat="1">
      <c r="A47" s="27" t="s">
        <v>131</v>
      </c>
      <c r="B47" s="28" t="s">
        <v>132</v>
      </c>
      <c r="C47" s="27">
        <v>1</v>
      </c>
      <c r="D47" s="29"/>
      <c r="E47" s="27" t="s">
        <v>68</v>
      </c>
      <c r="F47" s="42" t="s">
        <v>284</v>
      </c>
      <c r="G47" s="28"/>
      <c r="H47" s="31"/>
      <c r="I47" s="32">
        <v>42.5</v>
      </c>
      <c r="J47" s="33">
        <f t="shared" si="1"/>
        <v>0</v>
      </c>
    </row>
    <row r="48" spans="1:10" s="34" customFormat="1" ht="28">
      <c r="A48" s="27" t="s">
        <v>133</v>
      </c>
      <c r="B48" s="28" t="s">
        <v>134</v>
      </c>
      <c r="C48" s="27">
        <v>0</v>
      </c>
      <c r="D48" s="29" t="s">
        <v>135</v>
      </c>
      <c r="E48" s="27" t="s">
        <v>68</v>
      </c>
      <c r="F48" s="42"/>
      <c r="G48" s="28" t="s">
        <v>14</v>
      </c>
      <c r="H48" s="31"/>
      <c r="I48" s="32">
        <v>0</v>
      </c>
      <c r="J48" s="33">
        <f t="shared" si="1"/>
        <v>0</v>
      </c>
    </row>
    <row r="49" spans="1:15" s="34" customFormat="1">
      <c r="A49" s="27" t="s">
        <v>136</v>
      </c>
      <c r="B49" s="28" t="s">
        <v>134</v>
      </c>
      <c r="C49" s="27">
        <v>1</v>
      </c>
      <c r="D49" s="29" t="s">
        <v>137</v>
      </c>
      <c r="E49" s="27" t="s">
        <v>68</v>
      </c>
      <c r="F49" s="42" t="s">
        <v>285</v>
      </c>
      <c r="G49" s="28"/>
      <c r="H49" s="31"/>
      <c r="I49" s="32">
        <v>398</v>
      </c>
      <c r="J49" s="33">
        <f t="shared" si="1"/>
        <v>0</v>
      </c>
    </row>
    <row r="50" spans="1:15" s="34" customFormat="1">
      <c r="A50" s="27">
        <v>4.12</v>
      </c>
      <c r="B50" s="28" t="s">
        <v>138</v>
      </c>
      <c r="C50" s="27">
        <v>0</v>
      </c>
      <c r="D50" s="29"/>
      <c r="E50" s="27" t="s">
        <v>68</v>
      </c>
      <c r="F50" s="42"/>
      <c r="G50" s="28" t="s">
        <v>14</v>
      </c>
      <c r="H50" s="31"/>
      <c r="I50" s="32">
        <v>0</v>
      </c>
      <c r="J50" s="33">
        <f t="shared" si="1"/>
        <v>0</v>
      </c>
    </row>
    <row r="51" spans="1:15" s="34" customFormat="1">
      <c r="A51" s="27" t="s">
        <v>139</v>
      </c>
      <c r="B51" s="28" t="s">
        <v>140</v>
      </c>
      <c r="C51" s="27">
        <v>0</v>
      </c>
      <c r="D51" s="29"/>
      <c r="E51" s="27" t="s">
        <v>68</v>
      </c>
      <c r="F51" s="42"/>
      <c r="G51" s="28" t="s">
        <v>14</v>
      </c>
      <c r="H51" s="31"/>
      <c r="I51" s="32">
        <v>0</v>
      </c>
      <c r="J51" s="33">
        <f t="shared" si="1"/>
        <v>0</v>
      </c>
    </row>
    <row r="52" spans="1:15" s="34" customFormat="1" ht="42">
      <c r="A52" s="27" t="s">
        <v>141</v>
      </c>
      <c r="B52" s="28" t="s">
        <v>142</v>
      </c>
      <c r="C52" s="27">
        <v>1</v>
      </c>
      <c r="D52" s="36" t="s">
        <v>143</v>
      </c>
      <c r="E52" s="27" t="s">
        <v>68</v>
      </c>
      <c r="F52" s="42" t="s">
        <v>144</v>
      </c>
      <c r="G52" s="28" t="s">
        <v>145</v>
      </c>
      <c r="H52" s="31"/>
      <c r="I52" s="32">
        <v>465</v>
      </c>
      <c r="J52" s="33">
        <f t="shared" ref="J52" si="2">IF(E52="AS",I52*C52,0)</f>
        <v>0</v>
      </c>
    </row>
    <row r="53" spans="1:15" s="34" customFormat="1">
      <c r="A53" s="27"/>
      <c r="B53" s="28"/>
      <c r="C53" s="27"/>
      <c r="D53" s="36"/>
      <c r="E53" s="39" t="s">
        <v>293</v>
      </c>
      <c r="F53" s="44" t="s">
        <v>310</v>
      </c>
      <c r="G53" s="28" t="s">
        <v>311</v>
      </c>
      <c r="H53" s="31"/>
      <c r="I53" s="32"/>
      <c r="J53" s="33">
        <f t="shared" si="1"/>
        <v>0</v>
      </c>
    </row>
    <row r="54" spans="1:15" s="34" customFormat="1" ht="28">
      <c r="A54" s="27" t="s">
        <v>146</v>
      </c>
      <c r="B54" s="28" t="s">
        <v>147</v>
      </c>
      <c r="C54" s="27">
        <v>0</v>
      </c>
      <c r="D54" s="29"/>
      <c r="E54" s="27" t="s">
        <v>68</v>
      </c>
      <c r="F54" s="42" t="s">
        <v>148</v>
      </c>
      <c r="G54" s="28"/>
      <c r="H54" s="31"/>
      <c r="I54" s="32" t="s">
        <v>301</v>
      </c>
      <c r="J54" s="33">
        <f t="shared" si="1"/>
        <v>0</v>
      </c>
    </row>
    <row r="55" spans="1:15" s="34" customFormat="1" ht="28">
      <c r="A55" s="27" t="s">
        <v>146</v>
      </c>
      <c r="B55" s="28" t="s">
        <v>149</v>
      </c>
      <c r="C55" s="27">
        <v>1</v>
      </c>
      <c r="D55" s="29"/>
      <c r="E55" s="27" t="s">
        <v>68</v>
      </c>
      <c r="F55" s="28" t="s">
        <v>312</v>
      </c>
      <c r="G55" s="28"/>
      <c r="H55" s="31"/>
      <c r="I55" s="32" t="s">
        <v>301</v>
      </c>
      <c r="J55" s="33">
        <f t="shared" si="1"/>
        <v>0</v>
      </c>
    </row>
    <row r="56" spans="1:15" s="34" customFormat="1" ht="28">
      <c r="A56" s="27" t="s">
        <v>150</v>
      </c>
      <c r="B56" s="28" t="s">
        <v>151</v>
      </c>
      <c r="C56" s="27">
        <v>1</v>
      </c>
      <c r="D56" s="29"/>
      <c r="E56" s="27" t="s">
        <v>68</v>
      </c>
      <c r="F56" s="42" t="s">
        <v>152</v>
      </c>
      <c r="G56" s="28" t="s">
        <v>153</v>
      </c>
      <c r="H56" s="31"/>
      <c r="I56" s="32">
        <v>250</v>
      </c>
      <c r="J56" s="33">
        <f t="shared" si="1"/>
        <v>0</v>
      </c>
    </row>
    <row r="57" spans="1:15" s="34" customFormat="1" ht="42">
      <c r="A57" s="27" t="s">
        <v>154</v>
      </c>
      <c r="B57" s="28" t="s">
        <v>155</v>
      </c>
      <c r="C57" s="27">
        <v>0</v>
      </c>
      <c r="D57" s="29"/>
      <c r="E57" s="27" t="s">
        <v>68</v>
      </c>
      <c r="F57" s="42" t="s">
        <v>156</v>
      </c>
      <c r="G57" s="28" t="s">
        <v>157</v>
      </c>
      <c r="H57" s="31"/>
      <c r="I57" s="32">
        <v>79</v>
      </c>
      <c r="J57" s="33">
        <f t="shared" si="1"/>
        <v>0</v>
      </c>
    </row>
    <row r="58" spans="1:15" s="34" customFormat="1" ht="28">
      <c r="A58" s="27" t="s">
        <v>158</v>
      </c>
      <c r="B58" s="28" t="s">
        <v>159</v>
      </c>
      <c r="C58" s="27">
        <v>1</v>
      </c>
      <c r="D58" s="29"/>
      <c r="E58" s="27" t="s">
        <v>68</v>
      </c>
      <c r="F58" s="42" t="s">
        <v>160</v>
      </c>
      <c r="G58" s="28" t="s">
        <v>161</v>
      </c>
      <c r="H58" s="31"/>
      <c r="I58" s="32">
        <v>369</v>
      </c>
      <c r="J58" s="33">
        <f t="shared" si="1"/>
        <v>0</v>
      </c>
    </row>
    <row r="59" spans="1:15" s="34" customFormat="1">
      <c r="A59" s="27"/>
      <c r="B59" s="28"/>
      <c r="C59" s="27"/>
      <c r="D59" s="29"/>
      <c r="E59" s="39" t="s">
        <v>293</v>
      </c>
      <c r="F59" s="42" t="s">
        <v>286</v>
      </c>
      <c r="G59" s="28" t="s">
        <v>287</v>
      </c>
      <c r="H59" s="31"/>
      <c r="I59" s="32">
        <v>269</v>
      </c>
      <c r="J59" s="33"/>
    </row>
    <row r="60" spans="1:15" s="34" customFormat="1" ht="28">
      <c r="A60" s="27" t="s">
        <v>162</v>
      </c>
      <c r="B60" s="28" t="s">
        <v>163</v>
      </c>
      <c r="C60" s="27">
        <v>1</v>
      </c>
      <c r="D60" s="29"/>
      <c r="E60" s="27" t="s">
        <v>68</v>
      </c>
      <c r="F60" s="42" t="s">
        <v>164</v>
      </c>
      <c r="G60" s="28" t="s">
        <v>313</v>
      </c>
      <c r="H60" s="31"/>
      <c r="I60" s="32" t="s">
        <v>301</v>
      </c>
      <c r="J60" s="33">
        <f t="shared" si="1"/>
        <v>0</v>
      </c>
    </row>
    <row r="61" spans="1:15" s="34" customFormat="1" ht="28">
      <c r="A61" s="27" t="s">
        <v>165</v>
      </c>
      <c r="B61" s="28" t="s">
        <v>166</v>
      </c>
      <c r="C61" s="27">
        <v>0</v>
      </c>
      <c r="D61" s="29"/>
      <c r="E61" s="27" t="s">
        <v>68</v>
      </c>
      <c r="F61" s="28" t="s">
        <v>312</v>
      </c>
      <c r="G61" s="28"/>
      <c r="H61" s="31"/>
      <c r="I61" s="32">
        <v>0</v>
      </c>
      <c r="J61" s="33">
        <f t="shared" si="1"/>
        <v>0</v>
      </c>
      <c r="K61" s="41"/>
      <c r="L61" s="38"/>
      <c r="M61" s="38"/>
      <c r="N61" s="45"/>
      <c r="O61" s="33"/>
    </row>
    <row r="62" spans="1:15" s="34" customFormat="1" ht="70">
      <c r="A62" s="27" t="s">
        <v>167</v>
      </c>
      <c r="B62" s="28" t="s">
        <v>168</v>
      </c>
      <c r="C62" s="27">
        <v>1</v>
      </c>
      <c r="D62" s="29" t="s">
        <v>169</v>
      </c>
      <c r="E62" s="27" t="s">
        <v>68</v>
      </c>
      <c r="F62" s="42" t="s">
        <v>170</v>
      </c>
      <c r="G62" s="28" t="s">
        <v>171</v>
      </c>
      <c r="H62" s="38"/>
      <c r="I62" s="32">
        <v>145</v>
      </c>
      <c r="J62" s="33">
        <f t="shared" si="1"/>
        <v>0</v>
      </c>
      <c r="K62" s="41"/>
      <c r="L62" s="38"/>
      <c r="M62" s="38"/>
      <c r="N62" s="45"/>
      <c r="O62" s="33"/>
    </row>
    <row r="63" spans="1:15" s="34" customFormat="1" ht="28">
      <c r="A63" s="46" t="s">
        <v>172</v>
      </c>
      <c r="B63" s="47" t="s">
        <v>173</v>
      </c>
      <c r="C63" s="27">
        <v>1</v>
      </c>
      <c r="D63" s="29" t="s">
        <v>174</v>
      </c>
      <c r="E63" s="27" t="s">
        <v>68</v>
      </c>
      <c r="F63" s="42" t="s">
        <v>175</v>
      </c>
      <c r="G63" s="28"/>
      <c r="H63" s="38">
        <v>74884</v>
      </c>
      <c r="I63" s="32">
        <v>59.9</v>
      </c>
      <c r="J63" s="33">
        <f t="shared" si="1"/>
        <v>0</v>
      </c>
      <c r="K63" s="41"/>
      <c r="L63" s="38"/>
      <c r="M63" s="38"/>
      <c r="N63" s="45"/>
      <c r="O63" s="33"/>
    </row>
    <row r="64" spans="1:15" s="34" customFormat="1">
      <c r="A64" s="46"/>
      <c r="B64" s="47"/>
      <c r="C64" s="27">
        <v>1</v>
      </c>
      <c r="D64" s="29"/>
      <c r="E64" s="27" t="s">
        <v>68</v>
      </c>
      <c r="F64" s="42" t="s">
        <v>176</v>
      </c>
      <c r="G64" s="28"/>
      <c r="H64" s="38" t="s">
        <v>177</v>
      </c>
      <c r="I64" s="32">
        <v>92.7</v>
      </c>
      <c r="J64" s="33">
        <f t="shared" si="1"/>
        <v>0</v>
      </c>
      <c r="K64" s="41"/>
      <c r="L64" s="38"/>
      <c r="M64" s="38"/>
      <c r="N64" s="45"/>
      <c r="O64" s="33"/>
    </row>
    <row r="65" spans="1:15" s="34" customFormat="1">
      <c r="A65" s="46"/>
      <c r="B65" s="47"/>
      <c r="C65" s="27">
        <v>1</v>
      </c>
      <c r="D65" s="29"/>
      <c r="E65" s="27" t="s">
        <v>68</v>
      </c>
      <c r="F65" s="42" t="s">
        <v>178</v>
      </c>
      <c r="G65" s="28"/>
      <c r="H65" s="38">
        <v>74884</v>
      </c>
      <c r="I65" s="32">
        <v>59.9</v>
      </c>
      <c r="J65" s="33">
        <f t="shared" si="1"/>
        <v>0</v>
      </c>
      <c r="K65" s="41"/>
      <c r="L65" s="38"/>
      <c r="M65" s="38"/>
      <c r="N65" s="45"/>
      <c r="O65" s="33"/>
    </row>
    <row r="66" spans="1:15" s="34" customFormat="1" ht="28">
      <c r="A66" s="27" t="s">
        <v>179</v>
      </c>
      <c r="B66" s="28" t="s">
        <v>180</v>
      </c>
      <c r="C66" s="27">
        <v>1</v>
      </c>
      <c r="D66" s="29"/>
      <c r="E66" s="27" t="s">
        <v>68</v>
      </c>
      <c r="F66" s="42" t="s">
        <v>181</v>
      </c>
      <c r="G66" s="28" t="s">
        <v>182</v>
      </c>
      <c r="H66" s="38" t="s">
        <v>183</v>
      </c>
      <c r="I66" s="32">
        <v>585</v>
      </c>
      <c r="J66" s="33">
        <f t="shared" si="1"/>
        <v>0</v>
      </c>
      <c r="K66" s="41"/>
      <c r="L66" s="38"/>
      <c r="M66" s="38"/>
      <c r="N66" s="45"/>
      <c r="O66" s="33"/>
    </row>
    <row r="67" spans="1:15" s="34" customFormat="1" ht="28">
      <c r="A67" s="27" t="s">
        <v>184</v>
      </c>
      <c r="B67" s="28" t="s">
        <v>173</v>
      </c>
      <c r="C67" s="27">
        <v>1</v>
      </c>
      <c r="D67" s="29"/>
      <c r="E67" s="27" t="s">
        <v>68</v>
      </c>
      <c r="F67" s="30" t="s">
        <v>185</v>
      </c>
      <c r="G67" s="28"/>
      <c r="H67" s="38"/>
      <c r="I67" s="32">
        <v>0</v>
      </c>
      <c r="J67" s="33">
        <f t="shared" si="1"/>
        <v>0</v>
      </c>
      <c r="K67" s="41"/>
      <c r="L67" s="38"/>
      <c r="M67" s="38"/>
      <c r="N67" s="45"/>
      <c r="O67" s="33"/>
    </row>
    <row r="68" spans="1:15" s="34" customFormat="1">
      <c r="A68" s="27" t="s">
        <v>186</v>
      </c>
      <c r="B68" s="28" t="s">
        <v>187</v>
      </c>
      <c r="C68" s="27">
        <v>1</v>
      </c>
      <c r="D68" s="29"/>
      <c r="E68" s="27" t="s">
        <v>68</v>
      </c>
      <c r="F68" s="42" t="s">
        <v>188</v>
      </c>
      <c r="G68" s="28"/>
      <c r="H68" s="31"/>
      <c r="I68" s="32">
        <v>34.51</v>
      </c>
      <c r="J68" s="33">
        <f t="shared" si="1"/>
        <v>0</v>
      </c>
    </row>
    <row r="69" spans="1:15" s="34" customFormat="1" ht="28">
      <c r="A69" s="27" t="s">
        <v>186</v>
      </c>
      <c r="B69" s="28" t="s">
        <v>189</v>
      </c>
      <c r="C69" s="27">
        <v>4</v>
      </c>
      <c r="D69" s="29"/>
      <c r="E69" s="27" t="s">
        <v>68</v>
      </c>
      <c r="F69" s="42" t="s">
        <v>288</v>
      </c>
      <c r="G69" s="28" t="s">
        <v>190</v>
      </c>
      <c r="H69" s="31"/>
      <c r="I69" s="32">
        <v>43.43</v>
      </c>
      <c r="J69" s="33">
        <f t="shared" si="1"/>
        <v>0</v>
      </c>
    </row>
    <row r="70" spans="1:15" s="34" customFormat="1">
      <c r="A70" s="27" t="s">
        <v>186</v>
      </c>
      <c r="B70" s="28" t="s">
        <v>191</v>
      </c>
      <c r="C70" s="27">
        <v>4</v>
      </c>
      <c r="D70" s="29"/>
      <c r="E70" s="27" t="s">
        <v>68</v>
      </c>
      <c r="F70" s="42" t="s">
        <v>192</v>
      </c>
      <c r="G70" s="28" t="s">
        <v>190</v>
      </c>
      <c r="H70" s="31"/>
      <c r="I70" s="32">
        <v>15.2</v>
      </c>
      <c r="J70" s="33">
        <f t="shared" si="1"/>
        <v>0</v>
      </c>
    </row>
    <row r="71" spans="1:15" s="34" customFormat="1" ht="28">
      <c r="A71" s="27" t="s">
        <v>186</v>
      </c>
      <c r="B71" s="28" t="s">
        <v>193</v>
      </c>
      <c r="C71" s="27">
        <v>2</v>
      </c>
      <c r="D71" s="29"/>
      <c r="E71" s="27" t="s">
        <v>68</v>
      </c>
      <c r="F71" s="42" t="s">
        <v>194</v>
      </c>
      <c r="G71" s="28" t="s">
        <v>190</v>
      </c>
      <c r="H71" s="31"/>
      <c r="I71" s="32">
        <v>20.65</v>
      </c>
      <c r="J71" s="33">
        <f t="shared" ref="J71:J101" si="3">IF(E71="AS",I71*C71,0)</f>
        <v>0</v>
      </c>
    </row>
    <row r="72" spans="1:15" s="34" customFormat="1" ht="28">
      <c r="A72" s="27" t="s">
        <v>186</v>
      </c>
      <c r="B72" s="28" t="s">
        <v>195</v>
      </c>
      <c r="C72" s="27">
        <v>4</v>
      </c>
      <c r="D72" s="29"/>
      <c r="E72" s="27" t="s">
        <v>68</v>
      </c>
      <c r="F72" s="42" t="s">
        <v>196</v>
      </c>
      <c r="G72" s="28" t="s">
        <v>190</v>
      </c>
      <c r="H72" s="31"/>
      <c r="I72" s="32">
        <v>18.510000000000002</v>
      </c>
      <c r="J72" s="33">
        <f t="shared" si="3"/>
        <v>0</v>
      </c>
    </row>
    <row r="73" spans="1:15" s="34" customFormat="1" ht="28">
      <c r="A73" s="27">
        <v>4.2300000000000004</v>
      </c>
      <c r="B73" s="28" t="s">
        <v>197</v>
      </c>
      <c r="C73" s="27">
        <v>1</v>
      </c>
      <c r="D73" s="29"/>
      <c r="E73" s="27" t="s">
        <v>68</v>
      </c>
      <c r="F73" s="42" t="s">
        <v>198</v>
      </c>
      <c r="G73" s="28" t="s">
        <v>199</v>
      </c>
      <c r="H73" s="38" t="s">
        <v>200</v>
      </c>
      <c r="I73" s="32">
        <v>75.89</v>
      </c>
      <c r="J73" s="33">
        <f t="shared" si="3"/>
        <v>0</v>
      </c>
    </row>
    <row r="74" spans="1:15" s="34" customFormat="1">
      <c r="A74" s="27" t="s">
        <v>201</v>
      </c>
      <c r="B74" s="28" t="s">
        <v>202</v>
      </c>
      <c r="C74" s="27">
        <v>1</v>
      </c>
      <c r="D74" s="29"/>
      <c r="E74" s="27" t="s">
        <v>68</v>
      </c>
      <c r="F74" s="35" t="s">
        <v>303</v>
      </c>
      <c r="G74" s="28" t="s">
        <v>304</v>
      </c>
      <c r="H74" s="38"/>
      <c r="I74" s="32"/>
      <c r="J74" s="33">
        <f t="shared" si="3"/>
        <v>0</v>
      </c>
    </row>
    <row r="75" spans="1:15" s="34" customFormat="1">
      <c r="A75" s="27"/>
      <c r="B75" s="28"/>
      <c r="C75" s="27">
        <v>0</v>
      </c>
      <c r="D75" s="29"/>
      <c r="E75" s="27" t="s">
        <v>68</v>
      </c>
      <c r="F75" s="42" t="s">
        <v>203</v>
      </c>
      <c r="G75" s="28" t="s">
        <v>204</v>
      </c>
      <c r="H75" s="38" t="s">
        <v>205</v>
      </c>
      <c r="I75" s="32">
        <v>2499</v>
      </c>
      <c r="J75" s="33">
        <f t="shared" si="3"/>
        <v>0</v>
      </c>
    </row>
    <row r="76" spans="1:15" s="34" customFormat="1">
      <c r="A76" s="27" t="s">
        <v>201</v>
      </c>
      <c r="B76" s="28" t="s">
        <v>206</v>
      </c>
      <c r="C76" s="27">
        <v>0</v>
      </c>
      <c r="D76" s="29"/>
      <c r="E76" s="27" t="s">
        <v>68</v>
      </c>
      <c r="F76" s="35" t="s">
        <v>303</v>
      </c>
      <c r="G76" s="28" t="s">
        <v>304</v>
      </c>
      <c r="H76" s="38" t="s">
        <v>207</v>
      </c>
      <c r="I76" s="32"/>
      <c r="J76" s="33">
        <f t="shared" si="3"/>
        <v>0</v>
      </c>
    </row>
    <row r="77" spans="1:15" s="34" customFormat="1" ht="28">
      <c r="A77" s="27" t="s">
        <v>201</v>
      </c>
      <c r="B77" s="28" t="s">
        <v>208</v>
      </c>
      <c r="C77" s="27">
        <v>0</v>
      </c>
      <c r="D77" s="29"/>
      <c r="E77" s="27" t="s">
        <v>68</v>
      </c>
      <c r="F77" s="35" t="s">
        <v>303</v>
      </c>
      <c r="G77" s="28" t="s">
        <v>304</v>
      </c>
      <c r="H77" s="38" t="s">
        <v>207</v>
      </c>
      <c r="I77" s="32"/>
      <c r="J77" s="33">
        <f t="shared" si="3"/>
        <v>0</v>
      </c>
    </row>
    <row r="78" spans="1:15" s="34" customFormat="1" ht="56">
      <c r="A78" s="27">
        <v>4.25</v>
      </c>
      <c r="B78" s="28" t="s">
        <v>209</v>
      </c>
      <c r="C78" s="27">
        <v>0</v>
      </c>
      <c r="D78" s="29"/>
      <c r="E78" s="27" t="s">
        <v>68</v>
      </c>
      <c r="F78" s="42" t="s">
        <v>210</v>
      </c>
      <c r="G78" s="28" t="s">
        <v>289</v>
      </c>
      <c r="H78" s="38" t="s">
        <v>211</v>
      </c>
      <c r="I78" s="32" t="s">
        <v>301</v>
      </c>
      <c r="J78" s="33">
        <f t="shared" si="3"/>
        <v>0</v>
      </c>
    </row>
    <row r="79" spans="1:15" s="34" customFormat="1" ht="28">
      <c r="A79" s="27" t="s">
        <v>212</v>
      </c>
      <c r="B79" s="28" t="s">
        <v>213</v>
      </c>
      <c r="C79" s="27">
        <v>1</v>
      </c>
      <c r="D79" s="29"/>
      <c r="E79" s="27" t="s">
        <v>68</v>
      </c>
      <c r="F79" s="42" t="s">
        <v>214</v>
      </c>
      <c r="G79" s="28" t="s">
        <v>215</v>
      </c>
      <c r="H79" s="31"/>
      <c r="I79" s="32">
        <v>165.11</v>
      </c>
      <c r="J79" s="33">
        <f t="shared" si="3"/>
        <v>0</v>
      </c>
    </row>
    <row r="80" spans="1:15" s="34" customFormat="1">
      <c r="A80" s="27" t="s">
        <v>216</v>
      </c>
      <c r="B80" s="28" t="s">
        <v>217</v>
      </c>
      <c r="C80" s="27">
        <v>1</v>
      </c>
      <c r="D80" s="29"/>
      <c r="E80" s="27" t="s">
        <v>68</v>
      </c>
      <c r="F80" s="30" t="s">
        <v>290</v>
      </c>
      <c r="G80" s="28"/>
      <c r="H80" s="31"/>
      <c r="I80" s="32">
        <v>17.399999999999999</v>
      </c>
      <c r="J80" s="33">
        <f t="shared" si="3"/>
        <v>0</v>
      </c>
    </row>
    <row r="81" spans="1:10" s="34" customFormat="1" ht="28">
      <c r="A81" s="27" t="s">
        <v>218</v>
      </c>
      <c r="B81" s="28" t="s">
        <v>219</v>
      </c>
      <c r="C81" s="27">
        <v>0</v>
      </c>
      <c r="D81" s="29"/>
      <c r="E81" s="27" t="s">
        <v>68</v>
      </c>
      <c r="F81" s="30" t="s">
        <v>220</v>
      </c>
      <c r="G81" s="28"/>
      <c r="H81" s="31"/>
      <c r="I81" s="32">
        <v>0</v>
      </c>
      <c r="J81" s="33">
        <f t="shared" si="3"/>
        <v>0</v>
      </c>
    </row>
    <row r="82" spans="1:10" s="34" customFormat="1" ht="42">
      <c r="A82" s="27" t="s">
        <v>292</v>
      </c>
      <c r="B82" s="28" t="s">
        <v>221</v>
      </c>
      <c r="C82" s="27"/>
      <c r="D82" s="29"/>
      <c r="E82" s="27" t="s">
        <v>68</v>
      </c>
      <c r="F82" s="42" t="s">
        <v>280</v>
      </c>
      <c r="G82" s="28" t="s">
        <v>223</v>
      </c>
      <c r="H82" s="31"/>
      <c r="I82" s="32">
        <v>189</v>
      </c>
      <c r="J82" s="33">
        <f t="shared" ref="J82" si="4">IF(E82="AS",I82*C82,0)</f>
        <v>0</v>
      </c>
    </row>
    <row r="83" spans="1:10" s="34" customFormat="1" ht="42">
      <c r="A83" s="27" t="s">
        <v>292</v>
      </c>
      <c r="B83" s="28" t="s">
        <v>221</v>
      </c>
      <c r="C83" s="46">
        <v>9</v>
      </c>
      <c r="D83" s="40" t="s">
        <v>222</v>
      </c>
      <c r="E83" s="39" t="s">
        <v>293</v>
      </c>
      <c r="F83" s="42" t="s">
        <v>291</v>
      </c>
      <c r="G83" s="28" t="s">
        <v>223</v>
      </c>
      <c r="H83" s="31"/>
      <c r="I83" s="32">
        <v>165</v>
      </c>
      <c r="J83" s="33">
        <f t="shared" si="3"/>
        <v>0</v>
      </c>
    </row>
    <row r="84" spans="1:10" s="34" customFormat="1" ht="28">
      <c r="A84" s="27" t="s">
        <v>224</v>
      </c>
      <c r="B84" s="48" t="s">
        <v>225</v>
      </c>
      <c r="C84" s="46"/>
      <c r="D84" s="40"/>
      <c r="E84" s="27" t="s">
        <v>68</v>
      </c>
      <c r="F84" s="49"/>
      <c r="G84" s="50"/>
      <c r="H84" s="50"/>
      <c r="I84" s="51"/>
      <c r="J84" s="33">
        <f t="shared" si="3"/>
        <v>0</v>
      </c>
    </row>
    <row r="85" spans="1:10" s="34" customFormat="1" ht="28">
      <c r="A85" s="27" t="s">
        <v>226</v>
      </c>
      <c r="B85" s="48" t="s">
        <v>227</v>
      </c>
      <c r="C85" s="46"/>
      <c r="D85" s="40"/>
      <c r="E85" s="27" t="s">
        <v>68</v>
      </c>
      <c r="F85" s="49"/>
      <c r="G85" s="50"/>
      <c r="H85" s="50"/>
      <c r="I85" s="51"/>
      <c r="J85" s="33">
        <f t="shared" si="3"/>
        <v>0</v>
      </c>
    </row>
    <row r="86" spans="1:10" s="34" customFormat="1">
      <c r="A86" s="27" t="s">
        <v>228</v>
      </c>
      <c r="B86" s="48" t="s">
        <v>229</v>
      </c>
      <c r="C86" s="46"/>
      <c r="D86" s="40"/>
      <c r="E86" s="27" t="s">
        <v>68</v>
      </c>
      <c r="F86" s="49"/>
      <c r="G86" s="50"/>
      <c r="H86" s="50"/>
      <c r="I86" s="51"/>
      <c r="J86" s="33">
        <f t="shared" si="3"/>
        <v>0</v>
      </c>
    </row>
    <row r="87" spans="1:10" s="34" customFormat="1">
      <c r="A87" s="27" t="s">
        <v>230</v>
      </c>
      <c r="B87" s="48" t="s">
        <v>231</v>
      </c>
      <c r="C87" s="46"/>
      <c r="D87" s="40"/>
      <c r="E87" s="51" t="s">
        <v>68</v>
      </c>
      <c r="F87" s="49"/>
      <c r="G87" s="50"/>
      <c r="H87" s="50"/>
      <c r="I87" s="51"/>
      <c r="J87" s="33">
        <f t="shared" si="3"/>
        <v>0</v>
      </c>
    </row>
    <row r="88" spans="1:10" s="34" customFormat="1">
      <c r="A88" s="27" t="s">
        <v>230</v>
      </c>
      <c r="B88" s="29" t="s">
        <v>232</v>
      </c>
      <c r="C88" s="27"/>
      <c r="D88" s="29"/>
      <c r="E88" s="27" t="s">
        <v>68</v>
      </c>
      <c r="F88" s="43" t="s">
        <v>233</v>
      </c>
      <c r="G88" s="29"/>
      <c r="H88" s="31"/>
      <c r="I88" s="32"/>
      <c r="J88" s="33">
        <f t="shared" si="3"/>
        <v>0</v>
      </c>
    </row>
    <row r="89" spans="1:10" s="34" customFormat="1" ht="56">
      <c r="A89" s="27" t="s">
        <v>234</v>
      </c>
      <c r="B89" s="29" t="s">
        <v>235</v>
      </c>
      <c r="C89" s="27">
        <v>3</v>
      </c>
      <c r="D89" s="29" t="s">
        <v>236</v>
      </c>
      <c r="E89" s="27" t="s">
        <v>68</v>
      </c>
      <c r="F89" s="42" t="s">
        <v>237</v>
      </c>
      <c r="G89" s="29" t="s">
        <v>238</v>
      </c>
      <c r="H89" s="31"/>
      <c r="I89" s="32">
        <v>111.76</v>
      </c>
      <c r="J89" s="33">
        <f t="shared" si="3"/>
        <v>0</v>
      </c>
    </row>
    <row r="90" spans="1:10" s="34" customFormat="1" ht="28">
      <c r="A90" s="27" t="s">
        <v>234</v>
      </c>
      <c r="B90" s="29" t="s">
        <v>239</v>
      </c>
      <c r="C90" s="27">
        <v>1</v>
      </c>
      <c r="D90" s="29" t="s">
        <v>240</v>
      </c>
      <c r="E90" s="27" t="s">
        <v>68</v>
      </c>
      <c r="F90" s="42" t="s">
        <v>295</v>
      </c>
      <c r="G90" s="28" t="s">
        <v>241</v>
      </c>
      <c r="H90" s="31"/>
      <c r="I90" s="32">
        <v>149.94999999999999</v>
      </c>
      <c r="J90" s="33">
        <f t="shared" si="3"/>
        <v>0</v>
      </c>
    </row>
    <row r="91" spans="1:10" s="34" customFormat="1" ht="42">
      <c r="A91" s="27" t="s">
        <v>242</v>
      </c>
      <c r="B91" s="29" t="s">
        <v>243</v>
      </c>
      <c r="C91" s="27">
        <v>2</v>
      </c>
      <c r="D91" s="29" t="s">
        <v>244</v>
      </c>
      <c r="E91" s="27" t="s">
        <v>68</v>
      </c>
      <c r="F91" s="42" t="s">
        <v>245</v>
      </c>
      <c r="G91" s="28" t="s">
        <v>296</v>
      </c>
      <c r="H91" s="31"/>
      <c r="I91" s="32">
        <v>345</v>
      </c>
      <c r="J91" s="33">
        <f t="shared" si="3"/>
        <v>0</v>
      </c>
    </row>
    <row r="92" spans="1:10" s="34" customFormat="1">
      <c r="A92" s="27"/>
      <c r="B92" s="29"/>
      <c r="C92" s="27"/>
      <c r="D92" s="29"/>
      <c r="E92" s="27"/>
      <c r="F92" s="30"/>
      <c r="G92" s="28"/>
      <c r="H92" s="31"/>
      <c r="I92" s="32"/>
      <c r="J92" s="33">
        <f t="shared" si="3"/>
        <v>0</v>
      </c>
    </row>
    <row r="93" spans="1:10" s="58" customFormat="1">
      <c r="A93" s="52" t="s">
        <v>246</v>
      </c>
      <c r="B93" s="53"/>
      <c r="C93" s="54"/>
      <c r="D93" s="53"/>
      <c r="E93" s="54"/>
      <c r="F93" s="55"/>
      <c r="G93" s="56"/>
      <c r="H93" s="57"/>
      <c r="I93" s="57"/>
      <c r="J93" s="33">
        <f t="shared" si="3"/>
        <v>0</v>
      </c>
    </row>
    <row r="94" spans="1:10" s="34" customFormat="1" ht="126">
      <c r="A94" s="27"/>
      <c r="B94" s="29" t="s">
        <v>247</v>
      </c>
      <c r="C94" s="27">
        <v>0</v>
      </c>
      <c r="D94" s="29" t="s">
        <v>248</v>
      </c>
      <c r="E94" s="27" t="s">
        <v>68</v>
      </c>
      <c r="F94" s="30" t="s">
        <v>249</v>
      </c>
      <c r="G94" s="28"/>
      <c r="H94" s="31"/>
      <c r="I94" s="32"/>
      <c r="J94" s="33">
        <f t="shared" si="3"/>
        <v>0</v>
      </c>
    </row>
    <row r="95" spans="1:10" s="34" customFormat="1" ht="112">
      <c r="A95" s="27"/>
      <c r="B95" s="29" t="s">
        <v>250</v>
      </c>
      <c r="C95" s="27">
        <v>0</v>
      </c>
      <c r="D95" s="29" t="s">
        <v>251</v>
      </c>
      <c r="E95" s="27" t="s">
        <v>68</v>
      </c>
      <c r="F95" s="42" t="s">
        <v>252</v>
      </c>
      <c r="G95" s="28" t="s">
        <v>252</v>
      </c>
      <c r="H95" s="31" t="s">
        <v>253</v>
      </c>
      <c r="I95" s="32">
        <v>449</v>
      </c>
      <c r="J95" s="33">
        <f t="shared" si="3"/>
        <v>0</v>
      </c>
    </row>
    <row r="96" spans="1:10" s="34" customFormat="1" ht="28">
      <c r="A96" s="27"/>
      <c r="B96" s="29" t="s">
        <v>254</v>
      </c>
      <c r="C96" s="27">
        <v>0</v>
      </c>
      <c r="D96" s="29"/>
      <c r="E96" s="27" t="s">
        <v>68</v>
      </c>
      <c r="F96" s="42" t="s">
        <v>255</v>
      </c>
      <c r="G96" s="28" t="s">
        <v>256</v>
      </c>
      <c r="H96" s="31" t="s">
        <v>257</v>
      </c>
      <c r="I96" s="32">
        <v>82</v>
      </c>
      <c r="J96" s="33">
        <f t="shared" si="3"/>
        <v>0</v>
      </c>
    </row>
    <row r="97" spans="1:10" s="34" customFormat="1">
      <c r="A97" s="27"/>
      <c r="B97" s="29" t="s">
        <v>258</v>
      </c>
      <c r="C97" s="27">
        <v>2</v>
      </c>
      <c r="D97" s="29"/>
      <c r="E97" s="39" t="s">
        <v>293</v>
      </c>
      <c r="F97" s="42" t="s">
        <v>297</v>
      </c>
      <c r="G97" s="28"/>
      <c r="H97" s="31"/>
      <c r="I97" s="32">
        <v>351</v>
      </c>
      <c r="J97" s="33">
        <f t="shared" si="3"/>
        <v>0</v>
      </c>
    </row>
    <row r="98" spans="1:10" s="34" customFormat="1" ht="42">
      <c r="A98" s="27"/>
      <c r="B98" s="29" t="s">
        <v>259</v>
      </c>
      <c r="C98" s="27">
        <v>1</v>
      </c>
      <c r="D98" s="29"/>
      <c r="E98" s="27" t="s">
        <v>68</v>
      </c>
      <c r="F98" s="42" t="s">
        <v>260</v>
      </c>
      <c r="G98" s="28" t="s">
        <v>261</v>
      </c>
      <c r="H98" s="31" t="s">
        <v>262</v>
      </c>
      <c r="I98" s="32">
        <v>327</v>
      </c>
      <c r="J98" s="33">
        <f t="shared" si="3"/>
        <v>0</v>
      </c>
    </row>
    <row r="99" spans="1:10" s="34" customFormat="1" ht="56">
      <c r="A99" s="27"/>
      <c r="B99" s="29" t="s">
        <v>263</v>
      </c>
      <c r="C99" s="27"/>
      <c r="D99" s="29" t="s">
        <v>264</v>
      </c>
      <c r="E99" s="39" t="s">
        <v>293</v>
      </c>
      <c r="F99" s="42" t="s">
        <v>265</v>
      </c>
      <c r="G99" s="28" t="s">
        <v>266</v>
      </c>
      <c r="H99" s="31" t="s">
        <v>267</v>
      </c>
      <c r="I99" s="32">
        <v>1805</v>
      </c>
      <c r="J99" s="33">
        <f t="shared" si="3"/>
        <v>0</v>
      </c>
    </row>
    <row r="100" spans="1:10" s="34" customFormat="1" ht="42">
      <c r="A100" s="27"/>
      <c r="B100" s="29" t="s">
        <v>268</v>
      </c>
      <c r="C100" s="27"/>
      <c r="D100" s="29"/>
      <c r="E100" s="39" t="s">
        <v>293</v>
      </c>
      <c r="F100" s="42" t="s">
        <v>269</v>
      </c>
      <c r="G100" s="28" t="s">
        <v>270</v>
      </c>
      <c r="H100" s="31" t="s">
        <v>271</v>
      </c>
      <c r="I100" s="32">
        <v>1329</v>
      </c>
      <c r="J100" s="33">
        <f t="shared" si="3"/>
        <v>0</v>
      </c>
    </row>
    <row r="101" spans="1:10" s="34" customFormat="1" ht="56">
      <c r="A101" s="27"/>
      <c r="B101" s="29" t="s">
        <v>272</v>
      </c>
      <c r="C101" s="27"/>
      <c r="D101" s="29"/>
      <c r="E101" s="27" t="s">
        <v>68</v>
      </c>
      <c r="F101" s="42" t="s">
        <v>273</v>
      </c>
      <c r="G101" s="28" t="s">
        <v>274</v>
      </c>
      <c r="H101" s="31" t="s">
        <v>275</v>
      </c>
      <c r="I101" s="32">
        <v>178</v>
      </c>
      <c r="J101" s="33">
        <f t="shared" si="3"/>
        <v>0</v>
      </c>
    </row>
    <row r="102" spans="1:10" s="34" customFormat="1">
      <c r="A102" s="36"/>
      <c r="B102" s="29"/>
      <c r="C102" s="27"/>
      <c r="D102" s="29"/>
      <c r="E102" s="27"/>
      <c r="F102" s="30"/>
      <c r="G102" s="28"/>
      <c r="H102" s="31"/>
      <c r="I102" s="32"/>
      <c r="J102" s="33"/>
    </row>
    <row r="103" spans="1:10" s="58" customFormat="1">
      <c r="A103" s="52" t="s">
        <v>276</v>
      </c>
      <c r="B103" s="53"/>
      <c r="C103" s="54"/>
      <c r="D103" s="53"/>
      <c r="E103" s="54"/>
      <c r="F103" s="55"/>
      <c r="G103" s="56"/>
      <c r="H103" s="57"/>
      <c r="I103" s="57"/>
      <c r="J103" s="57"/>
    </row>
    <row r="104" spans="1:10" s="34" customFormat="1">
      <c r="A104" s="27"/>
      <c r="B104" s="29" t="s">
        <v>277</v>
      </c>
      <c r="C104" s="27"/>
      <c r="D104" s="29"/>
      <c r="E104" s="27"/>
      <c r="F104" s="30" t="s">
        <v>278</v>
      </c>
      <c r="G104" s="28"/>
      <c r="H104" s="31"/>
      <c r="I104" s="32">
        <v>45</v>
      </c>
      <c r="J104" s="33"/>
    </row>
    <row r="105" spans="1:10" s="34" customFormat="1">
      <c r="A105" s="27"/>
      <c r="B105" s="29"/>
      <c r="C105" s="27"/>
      <c r="D105" s="29"/>
      <c r="E105" s="27"/>
      <c r="F105" s="28"/>
      <c r="G105" s="28"/>
      <c r="H105" s="31"/>
      <c r="I105" s="32"/>
      <c r="J105" s="33"/>
    </row>
    <row r="106" spans="1:10" s="58" customFormat="1">
      <c r="A106" s="59"/>
      <c r="B106" s="60"/>
      <c r="C106" s="61"/>
      <c r="D106" s="60"/>
      <c r="E106" s="61"/>
      <c r="F106" s="62"/>
      <c r="G106" s="62"/>
      <c r="H106" s="63"/>
      <c r="I106" s="63"/>
      <c r="J106" s="63"/>
    </row>
    <row r="107" spans="1:10" s="34" customFormat="1">
      <c r="A107" s="27"/>
      <c r="B107" s="29"/>
      <c r="C107" s="27"/>
      <c r="D107" s="29"/>
      <c r="E107" s="27"/>
      <c r="F107" s="28"/>
      <c r="G107" s="28"/>
      <c r="H107" s="31"/>
      <c r="I107" s="32"/>
      <c r="J107" s="33"/>
    </row>
    <row r="108" spans="1:10" s="70" customFormat="1">
      <c r="A108" s="64"/>
      <c r="B108" s="65"/>
      <c r="C108" s="64"/>
      <c r="D108" s="65"/>
      <c r="E108" s="64"/>
      <c r="F108" s="66" t="s">
        <v>279</v>
      </c>
      <c r="G108" s="66"/>
      <c r="H108" s="67"/>
      <c r="I108" s="68"/>
      <c r="J108" s="69">
        <f>SUM(J9:J91)</f>
        <v>0</v>
      </c>
    </row>
    <row r="109" spans="1:10" s="34" customFormat="1">
      <c r="A109" s="27"/>
      <c r="B109" s="29"/>
      <c r="C109" s="27"/>
      <c r="D109" s="29"/>
      <c r="E109" s="27"/>
      <c r="F109" s="28"/>
      <c r="G109" s="28"/>
      <c r="H109" s="31"/>
      <c r="I109" s="32"/>
      <c r="J109" s="33"/>
    </row>
    <row r="110" spans="1:10" s="34" customFormat="1">
      <c r="A110" s="27"/>
      <c r="B110" s="29"/>
      <c r="C110" s="27"/>
      <c r="D110" s="29"/>
      <c r="E110" s="27"/>
      <c r="F110" s="28"/>
      <c r="G110" s="28"/>
      <c r="H110" s="31"/>
      <c r="I110" s="32"/>
      <c r="J110" s="33"/>
    </row>
    <row r="111" spans="1:10" s="34" customFormat="1">
      <c r="A111" s="27"/>
      <c r="B111" s="29"/>
      <c r="C111" s="27"/>
      <c r="D111" s="29"/>
      <c r="E111" s="34" t="s">
        <v>1</v>
      </c>
      <c r="F111" s="28"/>
      <c r="G111" s="28"/>
      <c r="H111" s="31"/>
      <c r="I111" s="32"/>
      <c r="J111" s="33"/>
    </row>
    <row r="112" spans="1:10">
      <c r="B112" s="4"/>
      <c r="I112" s="25"/>
      <c r="J112" s="26"/>
    </row>
    <row r="113" spans="2:10">
      <c r="B113" s="4"/>
      <c r="I113" s="24"/>
      <c r="J113" s="19"/>
    </row>
    <row r="114" spans="2:10">
      <c r="B114" s="4"/>
      <c r="I114" s="24"/>
      <c r="J114" s="19"/>
    </row>
    <row r="115" spans="2:10">
      <c r="B115" s="4"/>
      <c r="I115" s="24"/>
      <c r="J115" s="19"/>
    </row>
    <row r="116" spans="2:10">
      <c r="B116" s="4"/>
      <c r="I116" s="24"/>
      <c r="J116" s="19"/>
    </row>
    <row r="117" spans="2:10">
      <c r="B117" s="4"/>
      <c r="I117" s="24"/>
      <c r="J117" s="19"/>
    </row>
    <row r="118" spans="2:10">
      <c r="B118" s="4"/>
      <c r="I118" s="24"/>
      <c r="J118" s="19"/>
    </row>
    <row r="119" spans="2:10">
      <c r="B119" s="4"/>
      <c r="I119" s="24"/>
      <c r="J119" s="19"/>
    </row>
    <row r="120" spans="2:10">
      <c r="B120" s="4"/>
    </row>
    <row r="121" spans="2:10">
      <c r="B121" s="4"/>
    </row>
    <row r="122" spans="2:10">
      <c r="B122" s="4"/>
    </row>
    <row r="123" spans="2:10">
      <c r="B123" s="4"/>
    </row>
    <row r="124" spans="2:10">
      <c r="B124" s="4"/>
    </row>
    <row r="125" spans="2:10">
      <c r="B125" s="4"/>
    </row>
    <row r="126" spans="2:10">
      <c r="B126" s="4"/>
    </row>
    <row r="127" spans="2:10">
      <c r="B127" s="4"/>
    </row>
    <row r="128" spans="2:10">
      <c r="B128" s="4"/>
    </row>
    <row r="129" spans="2:2">
      <c r="B129" s="4"/>
    </row>
    <row r="130" spans="2:2">
      <c r="B130" s="4"/>
    </row>
    <row r="131" spans="2:2">
      <c r="B131" s="4"/>
    </row>
  </sheetData>
  <sheetProtection selectLockedCells="1" selectUnlockedCells="1"/>
  <mergeCells count="5">
    <mergeCell ref="D33:D36"/>
    <mergeCell ref="A63:A65"/>
    <mergeCell ref="B63:B65"/>
    <mergeCell ref="C83:C87"/>
    <mergeCell ref="D83:D87"/>
  </mergeCells>
  <phoneticPr fontId="5" type="noConversion"/>
  <conditionalFormatting sqref="H28 I102:J102 I104:J105 I107:J119 J83:J101 I94:I98 I33:I36 I37:J38 J5:J36">
    <cfRule type="expression" dxfId="30" priority="15" stopIfTrue="1">
      <formula>NOT(ISERROR(SEARCH("Y",H5)))</formula>
    </cfRule>
  </conditionalFormatting>
  <conditionalFormatting sqref="D53">
    <cfRule type="expression" dxfId="29" priority="18" stopIfTrue="1">
      <formula>NOT(ISERROR(SEARCH("TBC",D53)))</formula>
    </cfRule>
  </conditionalFormatting>
  <conditionalFormatting sqref="I5:I31 I50:I51 I71:I81 I88:I92 I83 J39:J51 I39:I48 J53:J81 I53:I68">
    <cfRule type="expression" dxfId="28" priority="19" stopIfTrue="1">
      <formula>NOT(ISERROR(SEARCH("Y",I5)))</formula>
    </cfRule>
  </conditionalFormatting>
  <conditionalFormatting sqref="I70">
    <cfRule type="expression" dxfId="27" priority="20" stopIfTrue="1">
      <formula>NOT(ISERROR(SEARCH("Y",I70)))</formula>
    </cfRule>
    <cfRule type="expression" dxfId="26" priority="21" stopIfTrue="1">
      <formula>NOT(ISERROR(SEARCH("Y",I70)))</formula>
    </cfRule>
  </conditionalFormatting>
  <conditionalFormatting sqref="I69">
    <cfRule type="expression" dxfId="25" priority="22" stopIfTrue="1">
      <formula>NOT(ISERROR(SEARCH("Y",I69)))</formula>
    </cfRule>
    <cfRule type="expression" dxfId="24" priority="23" stopIfTrue="1">
      <formula>NOT(ISERROR(SEARCH("Y",I69)))</formula>
    </cfRule>
  </conditionalFormatting>
  <conditionalFormatting sqref="I32">
    <cfRule type="expression" dxfId="23" priority="36" stopIfTrue="1">
      <formula>NOT(ISERROR(SEARCH("Y",I32)))</formula>
    </cfRule>
  </conditionalFormatting>
  <conditionalFormatting sqref="I49">
    <cfRule type="expression" dxfId="22" priority="38" stopIfTrue="1">
      <formula>NOT(ISERROR(SEARCH("Y",I49)))</formula>
    </cfRule>
  </conditionalFormatting>
  <conditionalFormatting sqref="I99:I101">
    <cfRule type="expression" dxfId="21" priority="39" stopIfTrue="1">
      <formula>NOT(ISERROR(SEARCH("Y",I99)))</formula>
    </cfRule>
  </conditionalFormatting>
  <conditionalFormatting sqref="E112:E1048576 E83:E110 E3:E51 E53:E81">
    <cfRule type="expression" dxfId="20" priority="40" stopIfTrue="1">
      <formula>NOT(ISERROR(SEARCH("OW",E3)))</formula>
    </cfRule>
    <cfRule type="expression" dxfId="19" priority="41" stopIfTrue="1">
      <formula>NOT(ISERROR(SEARCH("P",E3)))</formula>
    </cfRule>
    <cfRule type="expression" dxfId="18" priority="42" stopIfTrue="1">
      <formula>NOT(ISERROR(SEARCH("AS",E3)))</formula>
    </cfRule>
  </conditionalFormatting>
  <conditionalFormatting sqref="E111">
    <cfRule type="expression" dxfId="17" priority="14" stopIfTrue="1">
      <formula>NOT(ISERROR(SEARCH("TBC",E111)))</formula>
    </cfRule>
  </conditionalFormatting>
  <conditionalFormatting sqref="I82:J82">
    <cfRule type="expression" dxfId="16" priority="7" stopIfTrue="1">
      <formula>NOT(ISERROR(SEARCH("Y",I82)))</formula>
    </cfRule>
  </conditionalFormatting>
  <conditionalFormatting sqref="E82">
    <cfRule type="expression" dxfId="15" priority="8" stopIfTrue="1">
      <formula>NOT(ISERROR(SEARCH("OW",E82)))</formula>
    </cfRule>
    <cfRule type="expression" dxfId="14" priority="9" stopIfTrue="1">
      <formula>NOT(ISERROR(SEARCH("P",E82)))</formula>
    </cfRule>
    <cfRule type="expression" dxfId="13" priority="10" stopIfTrue="1">
      <formula>NOT(ISERROR(SEARCH("AS",E82)))</formula>
    </cfRule>
  </conditionalFormatting>
  <conditionalFormatting sqref="D52">
    <cfRule type="expression" dxfId="12" priority="1" stopIfTrue="1">
      <formula>NOT(ISERROR(SEARCH("TBC",D52)))</formula>
    </cfRule>
  </conditionalFormatting>
  <conditionalFormatting sqref="I52:J52">
    <cfRule type="expression" dxfId="10" priority="2" stopIfTrue="1">
      <formula>NOT(ISERROR(SEARCH("Y",I52)))</formula>
    </cfRule>
  </conditionalFormatting>
  <conditionalFormatting sqref="E52">
    <cfRule type="expression" dxfId="8" priority="3" stopIfTrue="1">
      <formula>NOT(ISERROR(SEARCH("OW",E52)))</formula>
    </cfRule>
    <cfRule type="expression" dxfId="7" priority="4" stopIfTrue="1">
      <formula>NOT(ISERROR(SEARCH("P",E52)))</formula>
    </cfRule>
    <cfRule type="expression" dxfId="6" priority="5" stopIfTrue="1">
      <formula>NOT(ISERROR(SEARCH("AS",E52)))</formula>
    </cfRule>
  </conditionalFormatting>
  <hyperlinks>
    <hyperlink ref="F14" r:id="rId1"/>
    <hyperlink ref="F15" r:id="rId2" display="Navisafe Tricolour"/>
    <hyperlink ref="F17" r:id="rId3"/>
    <hyperlink ref="B19" r:id="rId4"/>
    <hyperlink ref="F20" r:id="rId5"/>
    <hyperlink ref="F21" r:id="rId6"/>
    <hyperlink ref="F22" r:id="rId7" location="!hf-antennas/c1byd"/>
    <hyperlink ref="F26" r:id="rId8"/>
    <hyperlink ref="F31" r:id="rId9"/>
    <hyperlink ref="B32" r:id="rId10"/>
    <hyperlink ref="F37" r:id="rId11"/>
    <hyperlink ref="F41" r:id="rId12"/>
    <hyperlink ref="F49" r:id="rId13"/>
    <hyperlink ref="F53" r:id="rId14"/>
    <hyperlink ref="F56" r:id="rId15"/>
    <hyperlink ref="F57" r:id="rId16"/>
    <hyperlink ref="F58" r:id="rId17"/>
    <hyperlink ref="F60" r:id="rId18"/>
    <hyperlink ref="F62" r:id="rId19"/>
    <hyperlink ref="F63" r:id="rId20"/>
    <hyperlink ref="F64" r:id="rId21"/>
    <hyperlink ref="F65" r:id="rId22"/>
    <hyperlink ref="F66" r:id="rId23"/>
    <hyperlink ref="F68" r:id="rId24"/>
    <hyperlink ref="F69" r:id="rId25"/>
    <hyperlink ref="F70" r:id="rId26"/>
    <hyperlink ref="F71" r:id="rId27"/>
    <hyperlink ref="F72" r:id="rId28"/>
    <hyperlink ref="F73" r:id="rId29"/>
    <hyperlink ref="F75" r:id="rId30"/>
    <hyperlink ref="F78" r:id="rId31"/>
    <hyperlink ref="F79" r:id="rId32"/>
    <hyperlink ref="B80" r:id="rId33"/>
    <hyperlink ref="B84" r:id="rId34"/>
    <hyperlink ref="B86" r:id="rId35"/>
    <hyperlink ref="B88" r:id="rId36"/>
    <hyperlink ref="B89" r:id="rId37"/>
    <hyperlink ref="B90" r:id="rId38"/>
    <hyperlink ref="B91" r:id="rId39"/>
    <hyperlink ref="F95" r:id="rId40"/>
    <hyperlink ref="F96" r:id="rId41"/>
    <hyperlink ref="F98" r:id="rId42"/>
    <hyperlink ref="F99" r:id="rId43"/>
    <hyperlink ref="F100" r:id="rId44"/>
    <hyperlink ref="F101" r:id="rId45"/>
    <hyperlink ref="F39" r:id="rId46"/>
    <hyperlink ref="F40" r:id="rId47"/>
    <hyperlink ref="F46" r:id="rId48"/>
    <hyperlink ref="F47" r:id="rId49"/>
    <hyperlink ref="F59" r:id="rId50"/>
    <hyperlink ref="F82" r:id="rId51"/>
    <hyperlink ref="F83" r:id="rId52"/>
    <hyperlink ref="F18" r:id="rId53"/>
    <hyperlink ref="F89" r:id="rId54"/>
    <hyperlink ref="F90" r:id="rId55"/>
    <hyperlink ref="F91" r:id="rId56"/>
    <hyperlink ref="F97" r:id="rId57"/>
    <hyperlink ref="F43" r:id="rId58"/>
    <hyperlink ref="F44" r:id="rId59"/>
    <hyperlink ref="F52" r:id="rId60"/>
  </hyperlinks>
  <pageMargins left="0.75000000000000011" right="0.75000000000000011" top="0.8600000000000001" bottom="0.80999999999999994" header="0.5" footer="0.5"/>
  <pageSetup paperSize="9" firstPageNumber="0" orientation="landscape" horizontalDpi="300" verticalDpi="300"/>
  <headerFooter>
    <oddFooter>&amp;L&amp;9 &amp;K03-04503 9016 2623 / sales@adventuresafety.com.au&amp;C&amp;9&amp;K03-047&amp;D&amp;R&amp;9&amp;K03-045Page &amp;P of &amp;N</oddFooter>
  </headerFooter>
  <drawing r:id="rId6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2 Equipment Checklist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Dusting</dc:creator>
  <cp:lastModifiedBy>Jeff Dusting</cp:lastModifiedBy>
  <cp:lastPrinted>2015-06-25T08:58:12Z</cp:lastPrinted>
  <dcterms:created xsi:type="dcterms:W3CDTF">2015-06-25T08:35:50Z</dcterms:created>
  <dcterms:modified xsi:type="dcterms:W3CDTF">2015-06-25T08:59:31Z</dcterms:modified>
</cp:coreProperties>
</file>